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3.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4.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5.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6.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7.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10.152.64.14\share\発生工学\【請求関係】＊発生工学・受託サービス\_手引き・請求書・稟議_\"/>
    </mc:Choice>
  </mc:AlternateContent>
  <xr:revisionPtr revIDLastSave="0" documentId="13_ncr:1_{33A8C6C2-CFE7-455F-A746-54C4A7E3B579}" xr6:coauthVersionLast="36" xr6:coauthVersionMax="47" xr10:uidLastSave="{00000000-0000-0000-0000-000000000000}"/>
  <bookViews>
    <workbookView xWindow="0" yWindow="0" windowWidth="22710" windowHeight="8520" xr2:uid="{00000000-000D-0000-FFFF-FFFF00000000}"/>
  </bookViews>
  <sheets>
    <sheet name="依頼書" sheetId="1" r:id="rId1"/>
    <sheet name="承諾書" sheetId="3" r:id="rId2"/>
    <sheet name="【学外】見積書" sheetId="9" r:id="rId3"/>
    <sheet name="送付書" sheetId="4" r:id="rId4"/>
    <sheet name="【学外】納品書" sheetId="11" r:id="rId5"/>
    <sheet name="【学外】請求書" sheetId="10" r:id="rId6"/>
    <sheet name="受領書" sheetId="5" r:id="rId7"/>
  </sheets>
  <externalReferences>
    <externalReference r:id="rId8"/>
    <externalReference r:id="rId9"/>
  </externalReferences>
  <definedNames>
    <definedName name="_xlnm.Print_Area" localSheetId="2">【学外】見積書!$A$1:$AM$80</definedName>
    <definedName name="_xlnm.Print_Area" localSheetId="5">【学外】請求書!$A$1:$AX$82</definedName>
    <definedName name="_xlnm.Print_Area" localSheetId="4">【学外】納品書!$A$1:$AN$79</definedName>
    <definedName name="_xlnm.Print_Area" localSheetId="1">承諾書!$A$1:$AM$77</definedName>
    <definedName name="_xlnm.Print_Area" localSheetId="3">送付書!$A$1:$AN$74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52" i="11" l="1"/>
  <c r="AI56" i="1"/>
  <c r="AI48" i="1"/>
  <c r="AI51" i="1"/>
  <c r="M55" i="5"/>
  <c r="I56" i="10"/>
  <c r="I56" i="11"/>
  <c r="M55" i="4"/>
  <c r="I59" i="10" l="1"/>
  <c r="AG58" i="10"/>
  <c r="AD58" i="10"/>
  <c r="AG58" i="11"/>
  <c r="AD58" i="11"/>
  <c r="AG58" i="9"/>
  <c r="AD58" i="9"/>
  <c r="I59" i="11"/>
  <c r="M58" i="4"/>
  <c r="M57" i="3"/>
  <c r="M54" i="3"/>
  <c r="I59" i="9"/>
  <c r="AF41" i="5" l="1"/>
  <c r="AF40" i="5"/>
  <c r="AF39" i="5"/>
  <c r="AB42" i="10"/>
  <c r="AB41" i="10"/>
  <c r="AB40" i="10"/>
  <c r="AB42" i="11"/>
  <c r="AB41" i="11"/>
  <c r="AB40" i="11"/>
  <c r="AF41" i="4"/>
  <c r="AF40" i="4"/>
  <c r="AF39" i="4"/>
  <c r="AB42" i="9"/>
  <c r="AB41" i="9"/>
  <c r="AB40" i="9"/>
  <c r="AF40" i="3"/>
  <c r="AF39" i="3"/>
  <c r="AF38" i="3"/>
  <c r="AF37" i="3"/>
  <c r="AD63" i="9" l="1"/>
  <c r="AD61" i="9"/>
  <c r="AD60" i="9"/>
  <c r="AD53" i="9"/>
  <c r="AD52" i="9"/>
  <c r="AD50" i="9"/>
  <c r="AD47" i="9"/>
  <c r="AD46" i="9"/>
  <c r="AD41" i="9"/>
  <c r="AD42" i="9"/>
  <c r="AD43" i="9"/>
  <c r="AD40" i="9"/>
  <c r="AD34" i="9"/>
  <c r="AD35" i="9"/>
  <c r="AD36" i="9"/>
  <c r="AD33" i="9"/>
  <c r="AD29" i="9"/>
  <c r="AD30" i="9"/>
  <c r="AD31" i="9"/>
  <c r="AD28" i="9"/>
  <c r="AD26" i="9"/>
  <c r="AP23" i="5"/>
  <c r="AQ23" i="5"/>
  <c r="AR23" i="5"/>
  <c r="AS23" i="5"/>
  <c r="AT23" i="5"/>
  <c r="AU23" i="5"/>
  <c r="AV23" i="5"/>
  <c r="AW23" i="5"/>
  <c r="AX23" i="5"/>
  <c r="AP24" i="5"/>
  <c r="AQ24" i="5"/>
  <c r="AR24" i="5"/>
  <c r="AS24" i="5"/>
  <c r="AT24" i="5"/>
  <c r="AU24" i="5"/>
  <c r="AV24" i="5"/>
  <c r="AP25" i="5"/>
  <c r="AQ25" i="5"/>
  <c r="AR25" i="5"/>
  <c r="AS25" i="5"/>
  <c r="AT25" i="5"/>
  <c r="AU25" i="5"/>
  <c r="AV25" i="5"/>
  <c r="AP26" i="5"/>
  <c r="AQ26" i="5"/>
  <c r="AR26" i="5"/>
  <c r="AS26" i="5"/>
  <c r="AT26" i="5"/>
  <c r="AU26" i="5"/>
  <c r="AV26" i="5"/>
  <c r="AP27" i="5"/>
  <c r="AQ27" i="5"/>
  <c r="AR27" i="5"/>
  <c r="AS27" i="5"/>
  <c r="AT27" i="5"/>
  <c r="AU27" i="5"/>
  <c r="AV27" i="5"/>
  <c r="AP28" i="5"/>
  <c r="AQ28" i="5"/>
  <c r="AR28" i="5"/>
  <c r="AS28" i="5"/>
  <c r="AT28" i="5"/>
  <c r="AU28" i="5"/>
  <c r="AV28" i="5"/>
  <c r="AP29" i="5"/>
  <c r="AQ29" i="5"/>
  <c r="AR29" i="5"/>
  <c r="AS29" i="5"/>
  <c r="AT29" i="5"/>
  <c r="AU29" i="5"/>
  <c r="AV29" i="5"/>
  <c r="AT30" i="5"/>
  <c r="AW30" i="5"/>
  <c r="AX30" i="5"/>
  <c r="AP31" i="5"/>
  <c r="AQ31" i="5"/>
  <c r="AR31" i="5"/>
  <c r="AS31" i="5"/>
  <c r="AT31" i="5"/>
  <c r="AU31" i="5"/>
  <c r="AV31" i="5"/>
  <c r="AP32" i="5"/>
  <c r="AQ32" i="5"/>
  <c r="AR32" i="5"/>
  <c r="AS32" i="5"/>
  <c r="AT32" i="5"/>
  <c r="AU32" i="5"/>
  <c r="AV32" i="5"/>
  <c r="AP33" i="5"/>
  <c r="AQ33" i="5"/>
  <c r="AR33" i="5"/>
  <c r="AS33" i="5"/>
  <c r="AT33" i="5"/>
  <c r="AU33" i="5"/>
  <c r="AV33" i="5"/>
  <c r="AP34" i="5"/>
  <c r="AQ34" i="5"/>
  <c r="AR34" i="5"/>
  <c r="AS34" i="5"/>
  <c r="AT34" i="5"/>
  <c r="AU34" i="5"/>
  <c r="AV34" i="5"/>
  <c r="AT35" i="5"/>
  <c r="AW35" i="5"/>
  <c r="AX35" i="5"/>
  <c r="AT36" i="5"/>
  <c r="AU36" i="5"/>
  <c r="AV36" i="5"/>
  <c r="AW36" i="5"/>
  <c r="AX36" i="5"/>
  <c r="AP37" i="5"/>
  <c r="AQ37" i="5"/>
  <c r="AR37" i="5"/>
  <c r="AS37" i="5"/>
  <c r="AT37" i="5"/>
  <c r="AU37" i="5"/>
  <c r="AV37" i="5"/>
  <c r="AP38" i="5"/>
  <c r="AQ38" i="5"/>
  <c r="AR38" i="5"/>
  <c r="AS38" i="5"/>
  <c r="AT38" i="5"/>
  <c r="AU38" i="5"/>
  <c r="AV38" i="5"/>
  <c r="AP39" i="5"/>
  <c r="AQ39" i="5"/>
  <c r="AR39" i="5"/>
  <c r="AS39" i="5"/>
  <c r="AT39" i="5"/>
  <c r="AU39" i="5"/>
  <c r="AV39" i="5"/>
  <c r="AP40" i="5"/>
  <c r="AQ40" i="5"/>
  <c r="AR40" i="5"/>
  <c r="AS40" i="5"/>
  <c r="AT40" i="5"/>
  <c r="AU40" i="5"/>
  <c r="AV40" i="5"/>
  <c r="AP41" i="5"/>
  <c r="AQ41" i="5"/>
  <c r="AR41" i="5"/>
  <c r="AS41" i="5"/>
  <c r="AT41" i="5"/>
  <c r="AU41" i="5"/>
  <c r="AV41" i="5"/>
  <c r="AQ42" i="5"/>
  <c r="AR42" i="5"/>
  <c r="AS42" i="5"/>
  <c r="AT42" i="5"/>
  <c r="AU42" i="5"/>
  <c r="AV42" i="5"/>
  <c r="AW42" i="5"/>
  <c r="AX42" i="5"/>
  <c r="AP43" i="5"/>
  <c r="AQ43" i="5"/>
  <c r="AR43" i="5"/>
  <c r="AS43" i="5"/>
  <c r="AT43" i="5"/>
  <c r="AU43" i="5"/>
  <c r="AV43" i="5"/>
  <c r="AW43" i="5"/>
  <c r="AX43" i="5"/>
  <c r="AP44" i="5"/>
  <c r="AQ44" i="5"/>
  <c r="AR44" i="5"/>
  <c r="AS44" i="5"/>
  <c r="AT44" i="5"/>
  <c r="AU44" i="5"/>
  <c r="AV44" i="5"/>
  <c r="AP45" i="5"/>
  <c r="AQ45" i="5"/>
  <c r="AR45" i="5"/>
  <c r="AS45" i="5"/>
  <c r="AT45" i="5"/>
  <c r="AU45" i="5"/>
  <c r="AV45" i="5"/>
  <c r="AQ46" i="5"/>
  <c r="AS46" i="5"/>
  <c r="AT46" i="5"/>
  <c r="AU46" i="5"/>
  <c r="AV46" i="5"/>
  <c r="AP47" i="5"/>
  <c r="AQ47" i="5"/>
  <c r="AS47" i="5"/>
  <c r="AT47" i="5"/>
  <c r="AU47" i="5"/>
  <c r="AV47" i="5"/>
  <c r="AP48" i="5"/>
  <c r="AR48" i="5"/>
  <c r="AS48" i="5"/>
  <c r="AT48" i="5"/>
  <c r="AU48" i="5"/>
  <c r="AV48" i="5"/>
  <c r="AR49" i="5"/>
  <c r="AT49" i="5"/>
  <c r="AU49" i="5"/>
  <c r="AV49" i="5"/>
  <c r="AW49" i="5"/>
  <c r="AX49" i="5"/>
  <c r="AP50" i="5"/>
  <c r="AQ50" i="5"/>
  <c r="AR50" i="5"/>
  <c r="AS50" i="5"/>
  <c r="AT50" i="5"/>
  <c r="AU50" i="5"/>
  <c r="AV50" i="5"/>
  <c r="AP51" i="5"/>
  <c r="AQ51" i="5"/>
  <c r="AS51" i="5"/>
  <c r="AT51" i="5"/>
  <c r="AU51" i="5"/>
  <c r="AV51" i="5"/>
  <c r="AP52" i="5"/>
  <c r="AQ52" i="5"/>
  <c r="AS52" i="5"/>
  <c r="AT52" i="5"/>
  <c r="AU52" i="5"/>
  <c r="AV52" i="5"/>
  <c r="AW52" i="5"/>
  <c r="AX52" i="5"/>
  <c r="AP53" i="5"/>
  <c r="AQ53" i="5"/>
  <c r="AR53" i="5"/>
  <c r="AS53" i="5"/>
  <c r="AT53" i="5"/>
  <c r="AU53" i="5"/>
  <c r="AV53" i="5"/>
  <c r="AQ54" i="5"/>
  <c r="AR54" i="5"/>
  <c r="AS54" i="5"/>
  <c r="AT54" i="5"/>
  <c r="AU54" i="5"/>
  <c r="AV54" i="5"/>
  <c r="AW54" i="5"/>
  <c r="AX54" i="5"/>
  <c r="AP55" i="5"/>
  <c r="AR55" i="5"/>
  <c r="AS55" i="5"/>
  <c r="AT55" i="5"/>
  <c r="AU55" i="5"/>
  <c r="AV55" i="5"/>
  <c r="AP56" i="5"/>
  <c r="AQ56" i="5"/>
  <c r="AR56" i="5"/>
  <c r="AS56" i="5"/>
  <c r="AT56" i="5"/>
  <c r="AU56" i="5"/>
  <c r="AV56" i="5"/>
  <c r="AQ57" i="5"/>
  <c r="AR57" i="5"/>
  <c r="AS57" i="5"/>
  <c r="AT57" i="5"/>
  <c r="AU57" i="5"/>
  <c r="AV57" i="5"/>
  <c r="AW57" i="5"/>
  <c r="AX57" i="5"/>
  <c r="AP58" i="5"/>
  <c r="AQ58" i="5"/>
  <c r="AR58" i="5"/>
  <c r="AS58" i="5"/>
  <c r="AT58" i="5"/>
  <c r="AU58" i="5"/>
  <c r="AV58" i="5"/>
  <c r="AP59" i="5"/>
  <c r="AQ59" i="5"/>
  <c r="AR59" i="5"/>
  <c r="AS59" i="5"/>
  <c r="AT59" i="5"/>
  <c r="AU59" i="5"/>
  <c r="AV59" i="5"/>
  <c r="AQ60" i="5"/>
  <c r="AR60" i="5"/>
  <c r="AS60" i="5"/>
  <c r="AT60" i="5"/>
  <c r="AU60" i="5"/>
  <c r="AV60" i="5"/>
  <c r="AW60" i="5"/>
  <c r="AX60" i="5"/>
  <c r="AP61" i="5"/>
  <c r="AQ61" i="5"/>
  <c r="AR61" i="5"/>
  <c r="AS61" i="5"/>
  <c r="AT61" i="5"/>
  <c r="AU61" i="5"/>
  <c r="AV61" i="5"/>
  <c r="AP62" i="5"/>
  <c r="AR62" i="5"/>
  <c r="AS62" i="5"/>
  <c r="AT62" i="5"/>
  <c r="AU62" i="5"/>
  <c r="AV62" i="5"/>
  <c r="AS63" i="5"/>
  <c r="AT63" i="5"/>
  <c r="AU63" i="5"/>
  <c r="AV63" i="5"/>
  <c r="AP64" i="5"/>
  <c r="AQ64" i="5"/>
  <c r="AS64" i="5"/>
  <c r="AT64" i="5"/>
  <c r="AU64" i="5"/>
  <c r="AV64" i="5"/>
  <c r="AP65" i="5"/>
  <c r="AQ65" i="5"/>
  <c r="AR65" i="5"/>
  <c r="AS65" i="5"/>
  <c r="AT65" i="5"/>
  <c r="AU65" i="5"/>
  <c r="AV65" i="5"/>
  <c r="AO24" i="5"/>
  <c r="AO25" i="5"/>
  <c r="AO26" i="5"/>
  <c r="AO27" i="5"/>
  <c r="AO28" i="5"/>
  <c r="AO29" i="5"/>
  <c r="AO31" i="5"/>
  <c r="AO32" i="5"/>
  <c r="AO33" i="5"/>
  <c r="AO34" i="5"/>
  <c r="AO36" i="5"/>
  <c r="AO37" i="5"/>
  <c r="AO38" i="5"/>
  <c r="AO39" i="5"/>
  <c r="AO40" i="5"/>
  <c r="AO41" i="5"/>
  <c r="AO42" i="5"/>
  <c r="AO43" i="5"/>
  <c r="AO44" i="5"/>
  <c r="AO45" i="5"/>
  <c r="AO46" i="5"/>
  <c r="AO47" i="5"/>
  <c r="AO48" i="5"/>
  <c r="AO50" i="5"/>
  <c r="AO51" i="5"/>
  <c r="AO52" i="5"/>
  <c r="AO53" i="5"/>
  <c r="AO55" i="5"/>
  <c r="AO56" i="5"/>
  <c r="AO57" i="5"/>
  <c r="AO58" i="5"/>
  <c r="AO59" i="5"/>
  <c r="AO60" i="5"/>
  <c r="AO61" i="5"/>
  <c r="AO63" i="5"/>
  <c r="AO64" i="5"/>
  <c r="AO65" i="5"/>
  <c r="AY43" i="5"/>
  <c r="AY42" i="5"/>
  <c r="AY41" i="5"/>
  <c r="AY40" i="5"/>
  <c r="AY39" i="5"/>
  <c r="AY38" i="5"/>
  <c r="AY37" i="5"/>
  <c r="AX44" i="10"/>
  <c r="AW44" i="10"/>
  <c r="AV44" i="10"/>
  <c r="AU44" i="10"/>
  <c r="AT44" i="10"/>
  <c r="AS44" i="10"/>
  <c r="AR44" i="10"/>
  <c r="AQ44" i="10"/>
  <c r="AO44" i="10"/>
  <c r="AV43" i="10"/>
  <c r="AU43" i="10"/>
  <c r="AT43" i="10"/>
  <c r="AS43" i="10"/>
  <c r="AR43" i="10"/>
  <c r="AQ43" i="10"/>
  <c r="AP43" i="10"/>
  <c r="AO43" i="10"/>
  <c r="AV42" i="10"/>
  <c r="AU42" i="10"/>
  <c r="AT42" i="10"/>
  <c r="AS42" i="10"/>
  <c r="AR42" i="10"/>
  <c r="AQ42" i="10"/>
  <c r="AP42" i="10"/>
  <c r="AO42" i="10"/>
  <c r="AD42" i="10"/>
  <c r="AI42" i="10"/>
  <c r="AV41" i="10"/>
  <c r="AU41" i="10"/>
  <c r="AT41" i="10"/>
  <c r="AS41" i="10"/>
  <c r="AR41" i="10"/>
  <c r="AQ41" i="10"/>
  <c r="AP41" i="10"/>
  <c r="AO41" i="10"/>
  <c r="AD41" i="10"/>
  <c r="AV40" i="10"/>
  <c r="AU40" i="10"/>
  <c r="AT40" i="10"/>
  <c r="AS40" i="10"/>
  <c r="AR40" i="10"/>
  <c r="AQ40" i="10"/>
  <c r="AP40" i="10"/>
  <c r="AO40" i="10"/>
  <c r="AD40" i="10"/>
  <c r="AV39" i="10"/>
  <c r="AU39" i="10"/>
  <c r="AT39" i="10"/>
  <c r="AS39" i="10"/>
  <c r="AR39" i="10"/>
  <c r="AQ39" i="10"/>
  <c r="AP39" i="10"/>
  <c r="AO39" i="10"/>
  <c r="AX38" i="10"/>
  <c r="AW38" i="10"/>
  <c r="AV38" i="10"/>
  <c r="AU38" i="10"/>
  <c r="AT38" i="10"/>
  <c r="AO38" i="10"/>
  <c r="AP25" i="11"/>
  <c r="AQ25" i="11"/>
  <c r="AR25" i="11"/>
  <c r="AS25" i="11"/>
  <c r="AT25" i="11"/>
  <c r="AU25" i="11"/>
  <c r="AV25" i="11"/>
  <c r="AW25" i="11"/>
  <c r="AX25" i="11"/>
  <c r="AP26" i="11"/>
  <c r="AQ26" i="11"/>
  <c r="AR26" i="11"/>
  <c r="AS26" i="11"/>
  <c r="AT26" i="11"/>
  <c r="AU26" i="11"/>
  <c r="AV26" i="11"/>
  <c r="AP27" i="11"/>
  <c r="AQ27" i="11"/>
  <c r="AR27" i="11"/>
  <c r="AS27" i="11"/>
  <c r="AT27" i="11"/>
  <c r="AU27" i="11"/>
  <c r="AV27" i="11"/>
  <c r="AP28" i="11"/>
  <c r="AQ28" i="11"/>
  <c r="AR28" i="11"/>
  <c r="AS28" i="11"/>
  <c r="AT28" i="11"/>
  <c r="AU28" i="11"/>
  <c r="AV28" i="11"/>
  <c r="AP29" i="11"/>
  <c r="AQ29" i="11"/>
  <c r="AR29" i="11"/>
  <c r="AS29" i="11"/>
  <c r="AT29" i="11"/>
  <c r="AU29" i="11"/>
  <c r="AV29" i="11"/>
  <c r="AP30" i="11"/>
  <c r="AQ30" i="11"/>
  <c r="AR30" i="11"/>
  <c r="AS30" i="11"/>
  <c r="AT30" i="11"/>
  <c r="AU30" i="11"/>
  <c r="AV30" i="11"/>
  <c r="AP31" i="11"/>
  <c r="AQ31" i="11"/>
  <c r="AR31" i="11"/>
  <c r="AS31" i="11"/>
  <c r="AT31" i="11"/>
  <c r="AU31" i="11"/>
  <c r="AV31" i="11"/>
  <c r="AT32" i="11"/>
  <c r="AW32" i="11"/>
  <c r="AX32" i="11"/>
  <c r="AP33" i="11"/>
  <c r="AQ33" i="11"/>
  <c r="AR33" i="11"/>
  <c r="AS33" i="11"/>
  <c r="AT33" i="11"/>
  <c r="AU33" i="11"/>
  <c r="AV33" i="11"/>
  <c r="AP34" i="11"/>
  <c r="AQ34" i="11"/>
  <c r="AR34" i="11"/>
  <c r="AS34" i="11"/>
  <c r="AT34" i="11"/>
  <c r="AU34" i="11"/>
  <c r="AV34" i="11"/>
  <c r="AP35" i="11"/>
  <c r="AQ35" i="11"/>
  <c r="AR35" i="11"/>
  <c r="AS35" i="11"/>
  <c r="AT35" i="11"/>
  <c r="AU35" i="11"/>
  <c r="AV35" i="11"/>
  <c r="AP36" i="11"/>
  <c r="AQ36" i="11"/>
  <c r="AR36" i="11"/>
  <c r="AS36" i="11"/>
  <c r="AT36" i="11"/>
  <c r="AU36" i="11"/>
  <c r="AV36" i="11"/>
  <c r="AT37" i="11"/>
  <c r="AW37" i="11"/>
  <c r="AX37" i="11"/>
  <c r="AT38" i="11"/>
  <c r="AU38" i="11"/>
  <c r="AV38" i="11"/>
  <c r="AW38" i="11"/>
  <c r="AX38" i="11"/>
  <c r="AP39" i="11"/>
  <c r="AQ39" i="11"/>
  <c r="AR39" i="11"/>
  <c r="AS39" i="11"/>
  <c r="AT39" i="11"/>
  <c r="AU39" i="11"/>
  <c r="AV39" i="11"/>
  <c r="AP40" i="11"/>
  <c r="AQ40" i="11"/>
  <c r="AR40" i="11"/>
  <c r="AS40" i="11"/>
  <c r="AT40" i="11"/>
  <c r="AU40" i="11"/>
  <c r="AV40" i="11"/>
  <c r="AP41" i="11"/>
  <c r="AQ41" i="11"/>
  <c r="AR41" i="11"/>
  <c r="AS41" i="11"/>
  <c r="AT41" i="11"/>
  <c r="AU41" i="11"/>
  <c r="AV41" i="11"/>
  <c r="AP42" i="11"/>
  <c r="AQ42" i="11"/>
  <c r="AR42" i="11"/>
  <c r="AS42" i="11"/>
  <c r="AT42" i="11"/>
  <c r="AU42" i="11"/>
  <c r="AV42" i="11"/>
  <c r="AP43" i="11"/>
  <c r="AQ43" i="11"/>
  <c r="AR43" i="11"/>
  <c r="AS43" i="11"/>
  <c r="AT43" i="11"/>
  <c r="AU43" i="11"/>
  <c r="AV43" i="11"/>
  <c r="AQ44" i="11"/>
  <c r="AR44" i="11"/>
  <c r="AS44" i="11"/>
  <c r="AT44" i="11"/>
  <c r="AU44" i="11"/>
  <c r="AV44" i="11"/>
  <c r="AW44" i="11"/>
  <c r="AX44" i="11"/>
  <c r="AP45" i="11"/>
  <c r="AQ45" i="11"/>
  <c r="AR45" i="11"/>
  <c r="AS45" i="11"/>
  <c r="AT45" i="11"/>
  <c r="AU45" i="11"/>
  <c r="AV45" i="11"/>
  <c r="AW45" i="11"/>
  <c r="AX45" i="11"/>
  <c r="AP46" i="11"/>
  <c r="AQ46" i="11"/>
  <c r="AR46" i="11"/>
  <c r="AS46" i="11"/>
  <c r="AT46" i="11"/>
  <c r="AU46" i="11"/>
  <c r="AV46" i="11"/>
  <c r="AP47" i="11"/>
  <c r="AQ47" i="11"/>
  <c r="AR47" i="11"/>
  <c r="AS47" i="11"/>
  <c r="AT47" i="11"/>
  <c r="AU47" i="11"/>
  <c r="AV47" i="11"/>
  <c r="AO26" i="11"/>
  <c r="AO27" i="11"/>
  <c r="AO28" i="11"/>
  <c r="AO29" i="11"/>
  <c r="AO30" i="11"/>
  <c r="AO31" i="11"/>
  <c r="AO33" i="11"/>
  <c r="AO34" i="11"/>
  <c r="AO35" i="11"/>
  <c r="AO36" i="11"/>
  <c r="AO38" i="11"/>
  <c r="AO39" i="11"/>
  <c r="AO40" i="11"/>
  <c r="AO41" i="11"/>
  <c r="AO42" i="11"/>
  <c r="AO43" i="11"/>
  <c r="AO44" i="11"/>
  <c r="AO45" i="11"/>
  <c r="AO46" i="11"/>
  <c r="AO47" i="11"/>
  <c r="AD42" i="11"/>
  <c r="AI42" i="11"/>
  <c r="AD41" i="11"/>
  <c r="AI41" i="11"/>
  <c r="AD40" i="11"/>
  <c r="AI40" i="11" s="1"/>
  <c r="AP23" i="4"/>
  <c r="AQ23" i="4"/>
  <c r="AR23" i="4"/>
  <c r="AS23" i="4"/>
  <c r="AT23" i="4"/>
  <c r="AU23" i="4"/>
  <c r="AV23" i="4"/>
  <c r="AW23" i="4"/>
  <c r="AX23" i="4"/>
  <c r="AP24" i="4"/>
  <c r="AQ24" i="4"/>
  <c r="AR24" i="4"/>
  <c r="AS24" i="4"/>
  <c r="AT24" i="4"/>
  <c r="AU24" i="4"/>
  <c r="AV24" i="4"/>
  <c r="AP25" i="4"/>
  <c r="AQ25" i="4"/>
  <c r="AR25" i="4"/>
  <c r="AS25" i="4"/>
  <c r="AT25" i="4"/>
  <c r="AU25" i="4"/>
  <c r="AV25" i="4"/>
  <c r="AP26" i="4"/>
  <c r="AQ26" i="4"/>
  <c r="AR26" i="4"/>
  <c r="AS26" i="4"/>
  <c r="AT26" i="4"/>
  <c r="AU26" i="4"/>
  <c r="AV26" i="4"/>
  <c r="AP27" i="4"/>
  <c r="AQ27" i="4"/>
  <c r="AR27" i="4"/>
  <c r="AS27" i="4"/>
  <c r="AT27" i="4"/>
  <c r="AU27" i="4"/>
  <c r="AV27" i="4"/>
  <c r="AP28" i="4"/>
  <c r="AQ28" i="4"/>
  <c r="AR28" i="4"/>
  <c r="AS28" i="4"/>
  <c r="AT28" i="4"/>
  <c r="AU28" i="4"/>
  <c r="AV28" i="4"/>
  <c r="AP29" i="4"/>
  <c r="AQ29" i="4"/>
  <c r="AR29" i="4"/>
  <c r="AS29" i="4"/>
  <c r="AT29" i="4"/>
  <c r="AU29" i="4"/>
  <c r="AV29" i="4"/>
  <c r="AT30" i="4"/>
  <c r="AW30" i="4"/>
  <c r="AX30" i="4"/>
  <c r="AP31" i="4"/>
  <c r="AQ31" i="4"/>
  <c r="AR31" i="4"/>
  <c r="AS31" i="4"/>
  <c r="AT31" i="4"/>
  <c r="AU31" i="4"/>
  <c r="AV31" i="4"/>
  <c r="AP32" i="4"/>
  <c r="AQ32" i="4"/>
  <c r="AR32" i="4"/>
  <c r="AS32" i="4"/>
  <c r="AT32" i="4"/>
  <c r="AU32" i="4"/>
  <c r="AV32" i="4"/>
  <c r="AP33" i="4"/>
  <c r="AQ33" i="4"/>
  <c r="AR33" i="4"/>
  <c r="AS33" i="4"/>
  <c r="AT33" i="4"/>
  <c r="AU33" i="4"/>
  <c r="AV33" i="4"/>
  <c r="AP34" i="4"/>
  <c r="AQ34" i="4"/>
  <c r="AR34" i="4"/>
  <c r="AS34" i="4"/>
  <c r="AT34" i="4"/>
  <c r="AU34" i="4"/>
  <c r="AV34" i="4"/>
  <c r="AT35" i="4"/>
  <c r="AW35" i="4"/>
  <c r="AX35" i="4"/>
  <c r="AT36" i="4"/>
  <c r="AU36" i="4"/>
  <c r="AV36" i="4"/>
  <c r="AW36" i="4"/>
  <c r="AX36" i="4"/>
  <c r="AP37" i="4"/>
  <c r="AQ37" i="4"/>
  <c r="AR37" i="4"/>
  <c r="AS37" i="4"/>
  <c r="AT37" i="4"/>
  <c r="AU37" i="4"/>
  <c r="AV37" i="4"/>
  <c r="AP38" i="4"/>
  <c r="AQ38" i="4"/>
  <c r="AR38" i="4"/>
  <c r="AS38" i="4"/>
  <c r="AT38" i="4"/>
  <c r="AU38" i="4"/>
  <c r="AV38" i="4"/>
  <c r="AP39" i="4"/>
  <c r="AQ39" i="4"/>
  <c r="AR39" i="4"/>
  <c r="AS39" i="4"/>
  <c r="AT39" i="4"/>
  <c r="AU39" i="4"/>
  <c r="AV39" i="4"/>
  <c r="AP40" i="4"/>
  <c r="AQ40" i="4"/>
  <c r="AR40" i="4"/>
  <c r="AS40" i="4"/>
  <c r="AT40" i="4"/>
  <c r="AU40" i="4"/>
  <c r="AV40" i="4"/>
  <c r="AP41" i="4"/>
  <c r="AQ41" i="4"/>
  <c r="AR41" i="4"/>
  <c r="AS41" i="4"/>
  <c r="AT41" i="4"/>
  <c r="AU41" i="4"/>
  <c r="AV41" i="4"/>
  <c r="AQ42" i="4"/>
  <c r="AR42" i="4"/>
  <c r="AS42" i="4"/>
  <c r="AT42" i="4"/>
  <c r="AU42" i="4"/>
  <c r="AV42" i="4"/>
  <c r="AW42" i="4"/>
  <c r="AX42" i="4"/>
  <c r="AP43" i="4"/>
  <c r="AQ43" i="4"/>
  <c r="AR43" i="4"/>
  <c r="AS43" i="4"/>
  <c r="AT43" i="4"/>
  <c r="AU43" i="4"/>
  <c r="AV43" i="4"/>
  <c r="AW43" i="4"/>
  <c r="AX43" i="4"/>
  <c r="AP44" i="4"/>
  <c r="AQ44" i="4"/>
  <c r="AR44" i="4"/>
  <c r="AS44" i="4"/>
  <c r="AT44" i="4"/>
  <c r="AU44" i="4"/>
  <c r="AV44" i="4"/>
  <c r="AP45" i="4"/>
  <c r="AQ45" i="4"/>
  <c r="AR45" i="4"/>
  <c r="AS45" i="4"/>
  <c r="AT45" i="4"/>
  <c r="AU45" i="4"/>
  <c r="AV45" i="4"/>
  <c r="AQ46" i="4"/>
  <c r="AS46" i="4"/>
  <c r="AT46" i="4"/>
  <c r="AU46" i="4"/>
  <c r="AV46" i="4"/>
  <c r="AP47" i="4"/>
  <c r="AQ47" i="4"/>
  <c r="AS47" i="4"/>
  <c r="AT47" i="4"/>
  <c r="AU47" i="4"/>
  <c r="AV47" i="4"/>
  <c r="AP48" i="4"/>
  <c r="AR48" i="4"/>
  <c r="AS48" i="4"/>
  <c r="AT48" i="4"/>
  <c r="AU48" i="4"/>
  <c r="AV48" i="4"/>
  <c r="AR49" i="4"/>
  <c r="AT49" i="4"/>
  <c r="AU49" i="4"/>
  <c r="AV49" i="4"/>
  <c r="AW49" i="4"/>
  <c r="AX49" i="4"/>
  <c r="AP50" i="4"/>
  <c r="AQ50" i="4"/>
  <c r="AR50" i="4"/>
  <c r="AS50" i="4"/>
  <c r="AT50" i="4"/>
  <c r="AU50" i="4"/>
  <c r="AV50" i="4"/>
  <c r="AP51" i="4"/>
  <c r="AQ51" i="4"/>
  <c r="AS51" i="4"/>
  <c r="AT51" i="4"/>
  <c r="AU51" i="4"/>
  <c r="AV51" i="4"/>
  <c r="AP52" i="4"/>
  <c r="AQ52" i="4"/>
  <c r="AS52" i="4"/>
  <c r="AT52" i="4"/>
  <c r="AU52" i="4"/>
  <c r="AV52" i="4"/>
  <c r="AW52" i="4"/>
  <c r="AX52" i="4"/>
  <c r="AP53" i="4"/>
  <c r="AQ53" i="4"/>
  <c r="AR53" i="4"/>
  <c r="AS53" i="4"/>
  <c r="AT53" i="4"/>
  <c r="AU53" i="4"/>
  <c r="AV53" i="4"/>
  <c r="AQ54" i="4"/>
  <c r="AR54" i="4"/>
  <c r="AS54" i="4"/>
  <c r="AT54" i="4"/>
  <c r="AU54" i="4"/>
  <c r="AV54" i="4"/>
  <c r="AW54" i="4"/>
  <c r="AX54" i="4"/>
  <c r="AP55" i="4"/>
  <c r="AR55" i="4"/>
  <c r="AS55" i="4"/>
  <c r="AT55" i="4"/>
  <c r="AU55" i="4"/>
  <c r="AV55" i="4"/>
  <c r="AP56" i="4"/>
  <c r="AQ56" i="4"/>
  <c r="AR56" i="4"/>
  <c r="AS56" i="4"/>
  <c r="AT56" i="4"/>
  <c r="AU56" i="4"/>
  <c r="AV56" i="4"/>
  <c r="AQ57" i="4"/>
  <c r="AR57" i="4"/>
  <c r="AS57" i="4"/>
  <c r="AT57" i="4"/>
  <c r="AU57" i="4"/>
  <c r="AV57" i="4"/>
  <c r="AW57" i="4"/>
  <c r="AX57" i="4"/>
  <c r="AP58" i="4"/>
  <c r="AQ58" i="4"/>
  <c r="AR58" i="4"/>
  <c r="AS58" i="4"/>
  <c r="AT58" i="4"/>
  <c r="AU58" i="4"/>
  <c r="AV58" i="4"/>
  <c r="AP59" i="4"/>
  <c r="AQ59" i="4"/>
  <c r="AR59" i="4"/>
  <c r="AS59" i="4"/>
  <c r="AT59" i="4"/>
  <c r="AU59" i="4"/>
  <c r="AV59" i="4"/>
  <c r="AQ60" i="4"/>
  <c r="AR60" i="4"/>
  <c r="AS60" i="4"/>
  <c r="AT60" i="4"/>
  <c r="AU60" i="4"/>
  <c r="AV60" i="4"/>
  <c r="AW60" i="4"/>
  <c r="AX60" i="4"/>
  <c r="AP61" i="4"/>
  <c r="AQ61" i="4"/>
  <c r="AR61" i="4"/>
  <c r="AS61" i="4"/>
  <c r="AT61" i="4"/>
  <c r="AU61" i="4"/>
  <c r="AV61" i="4"/>
  <c r="AP62" i="4"/>
  <c r="AR62" i="4"/>
  <c r="AS62" i="4"/>
  <c r="AT62" i="4"/>
  <c r="AU62" i="4"/>
  <c r="AV62" i="4"/>
  <c r="AS63" i="4"/>
  <c r="AT63" i="4"/>
  <c r="AU63" i="4"/>
  <c r="AV63" i="4"/>
  <c r="AP64" i="4"/>
  <c r="AQ64" i="4"/>
  <c r="AS64" i="4"/>
  <c r="AT64" i="4"/>
  <c r="AU64" i="4"/>
  <c r="AV64" i="4"/>
  <c r="AP65" i="4"/>
  <c r="AQ65" i="4"/>
  <c r="AR65" i="4"/>
  <c r="AS65" i="4"/>
  <c r="AT65" i="4"/>
  <c r="AU65" i="4"/>
  <c r="AV65" i="4"/>
  <c r="AO24" i="4"/>
  <c r="AO25" i="4"/>
  <c r="AO26" i="4"/>
  <c r="AO27" i="4"/>
  <c r="AO28" i="4"/>
  <c r="AO29" i="4"/>
  <c r="AO31" i="4"/>
  <c r="AO32" i="4"/>
  <c r="AO33" i="4"/>
  <c r="AO34" i="4"/>
  <c r="AO36" i="4"/>
  <c r="AO37" i="4"/>
  <c r="AO38" i="4"/>
  <c r="AO39" i="4"/>
  <c r="AO40" i="4"/>
  <c r="AO41" i="4"/>
  <c r="AO42" i="4"/>
  <c r="AO43" i="4"/>
  <c r="AO44" i="4"/>
  <c r="AO45" i="4"/>
  <c r="AO46" i="4"/>
  <c r="AO47" i="4"/>
  <c r="AO48" i="4"/>
  <c r="AO50" i="4"/>
  <c r="AO51" i="4"/>
  <c r="AO52" i="4"/>
  <c r="AO53" i="4"/>
  <c r="AO55" i="4"/>
  <c r="AO56" i="4"/>
  <c r="AO57" i="4"/>
  <c r="AO58" i="4"/>
  <c r="AO59" i="4"/>
  <c r="AO60" i="4"/>
  <c r="AO61" i="4"/>
  <c r="AO63" i="4"/>
  <c r="AO64" i="4"/>
  <c r="AO65" i="4"/>
  <c r="AY43" i="4"/>
  <c r="AY42" i="4"/>
  <c r="AY41" i="4"/>
  <c r="AY40" i="4"/>
  <c r="AY39" i="4"/>
  <c r="AY38" i="4"/>
  <c r="AY37" i="4"/>
  <c r="AP25" i="9"/>
  <c r="AQ25" i="9"/>
  <c r="AR25" i="9"/>
  <c r="AS25" i="9"/>
  <c r="AT25" i="9"/>
  <c r="AU25" i="9"/>
  <c r="AV25" i="9"/>
  <c r="AW25" i="9"/>
  <c r="AX25" i="9"/>
  <c r="AY25" i="9"/>
  <c r="AP26" i="9"/>
  <c r="AQ26" i="9"/>
  <c r="AR26" i="9"/>
  <c r="AS26" i="9"/>
  <c r="AT26" i="9"/>
  <c r="AU26" i="9"/>
  <c r="AV26" i="9"/>
  <c r="AY26" i="9"/>
  <c r="AP27" i="9"/>
  <c r="AQ27" i="9"/>
  <c r="AR27" i="9"/>
  <c r="AS27" i="9"/>
  <c r="AT27" i="9"/>
  <c r="AU27" i="9"/>
  <c r="AV27" i="9"/>
  <c r="AY27" i="9"/>
  <c r="AP28" i="9"/>
  <c r="AQ28" i="9"/>
  <c r="AR28" i="9"/>
  <c r="AS28" i="9"/>
  <c r="AT28" i="9"/>
  <c r="AU28" i="9"/>
  <c r="AV28" i="9"/>
  <c r="AY28" i="9"/>
  <c r="AP29" i="9"/>
  <c r="AQ29" i="9"/>
  <c r="AR29" i="9"/>
  <c r="AS29" i="9"/>
  <c r="AT29" i="9"/>
  <c r="AU29" i="9"/>
  <c r="AV29" i="9"/>
  <c r="AY29" i="9"/>
  <c r="AP30" i="9"/>
  <c r="AQ30" i="9"/>
  <c r="AR30" i="9"/>
  <c r="AS30" i="9"/>
  <c r="AT30" i="9"/>
  <c r="AU30" i="9"/>
  <c r="AV30" i="9"/>
  <c r="AY30" i="9"/>
  <c r="AP31" i="9"/>
  <c r="AQ31" i="9"/>
  <c r="AR31" i="9"/>
  <c r="AS31" i="9"/>
  <c r="AT31" i="9"/>
  <c r="AU31" i="9"/>
  <c r="AV31" i="9"/>
  <c r="AY31" i="9"/>
  <c r="AT32" i="9"/>
  <c r="AW32" i="9"/>
  <c r="AX32" i="9"/>
  <c r="AY32" i="9"/>
  <c r="AP33" i="9"/>
  <c r="AQ33" i="9"/>
  <c r="AR33" i="9"/>
  <c r="AS33" i="9"/>
  <c r="AT33" i="9"/>
  <c r="AU33" i="9"/>
  <c r="AV33" i="9"/>
  <c r="AY33" i="9"/>
  <c r="AP34" i="9"/>
  <c r="AQ34" i="9"/>
  <c r="AR34" i="9"/>
  <c r="AS34" i="9"/>
  <c r="AT34" i="9"/>
  <c r="AU34" i="9"/>
  <c r="AV34" i="9"/>
  <c r="AY34" i="9"/>
  <c r="AP35" i="9"/>
  <c r="AQ35" i="9"/>
  <c r="AR35" i="9"/>
  <c r="AS35" i="9"/>
  <c r="AT35" i="9"/>
  <c r="AU35" i="9"/>
  <c r="AV35" i="9"/>
  <c r="AY35" i="9"/>
  <c r="AP36" i="9"/>
  <c r="AQ36" i="9"/>
  <c r="AR36" i="9"/>
  <c r="AS36" i="9"/>
  <c r="AT36" i="9"/>
  <c r="AU36" i="9"/>
  <c r="AV36" i="9"/>
  <c r="AY36" i="9"/>
  <c r="AT37" i="9"/>
  <c r="AW37" i="9"/>
  <c r="AX37" i="9"/>
  <c r="AY37" i="9"/>
  <c r="AT38" i="9"/>
  <c r="AU38" i="9"/>
  <c r="AV38" i="9"/>
  <c r="AW38" i="9"/>
  <c r="AX38" i="9"/>
  <c r="AY38" i="9"/>
  <c r="AP39" i="9"/>
  <c r="AQ39" i="9"/>
  <c r="AR39" i="9"/>
  <c r="AS39" i="9"/>
  <c r="AT39" i="9"/>
  <c r="AU39" i="9"/>
  <c r="AV39" i="9"/>
  <c r="AY39" i="9"/>
  <c r="AP40" i="9"/>
  <c r="AQ40" i="9"/>
  <c r="AR40" i="9"/>
  <c r="AS40" i="9"/>
  <c r="AT40" i="9"/>
  <c r="AU40" i="9"/>
  <c r="AV40" i="9"/>
  <c r="AY40" i="9"/>
  <c r="AP41" i="9"/>
  <c r="AQ41" i="9"/>
  <c r="AR41" i="9"/>
  <c r="AS41" i="9"/>
  <c r="AT41" i="9"/>
  <c r="AU41" i="9"/>
  <c r="AV41" i="9"/>
  <c r="AY41" i="9"/>
  <c r="AP42" i="9"/>
  <c r="AQ42" i="9"/>
  <c r="AR42" i="9"/>
  <c r="AS42" i="9"/>
  <c r="AT42" i="9"/>
  <c r="AU42" i="9"/>
  <c r="AV42" i="9"/>
  <c r="AY42" i="9"/>
  <c r="AP43" i="9"/>
  <c r="AQ43" i="9"/>
  <c r="AR43" i="9"/>
  <c r="AS43" i="9"/>
  <c r="AT43" i="9"/>
  <c r="AU43" i="9"/>
  <c r="AV43" i="9"/>
  <c r="AY43" i="9"/>
  <c r="AQ44" i="9"/>
  <c r="AR44" i="9"/>
  <c r="AS44" i="9"/>
  <c r="AT44" i="9"/>
  <c r="AU44" i="9"/>
  <c r="AV44" i="9"/>
  <c r="AW44" i="9"/>
  <c r="AX44" i="9"/>
  <c r="AY44" i="9"/>
  <c r="AO26" i="9"/>
  <c r="AO27" i="9"/>
  <c r="AO28" i="9"/>
  <c r="AO29" i="9"/>
  <c r="AO30" i="9"/>
  <c r="AO31" i="9"/>
  <c r="AO33" i="9"/>
  <c r="AO34" i="9"/>
  <c r="AO35" i="9"/>
  <c r="AO36" i="9"/>
  <c r="AO38" i="9"/>
  <c r="AO39" i="9"/>
  <c r="AO40" i="9"/>
  <c r="AO41" i="9"/>
  <c r="AO42" i="9"/>
  <c r="AO43" i="9"/>
  <c r="AO44" i="9"/>
  <c r="AP23" i="3"/>
  <c r="AQ23" i="3"/>
  <c r="AR23" i="3"/>
  <c r="AS23" i="3"/>
  <c r="AT23" i="3"/>
  <c r="AU23" i="3"/>
  <c r="AV23" i="3"/>
  <c r="AW23" i="3"/>
  <c r="AX23" i="3"/>
  <c r="AY23" i="3"/>
  <c r="AP24" i="3"/>
  <c r="AQ24" i="3"/>
  <c r="AR24" i="3"/>
  <c r="AS24" i="3"/>
  <c r="AT24" i="3"/>
  <c r="AU24" i="3"/>
  <c r="AV24" i="3"/>
  <c r="AY24" i="3"/>
  <c r="AP25" i="3"/>
  <c r="AQ25" i="3"/>
  <c r="AR25" i="3"/>
  <c r="AS25" i="3"/>
  <c r="AT25" i="3"/>
  <c r="AU25" i="3"/>
  <c r="AV25" i="3"/>
  <c r="AY25" i="3"/>
  <c r="AP26" i="3"/>
  <c r="AQ26" i="3"/>
  <c r="AR26" i="3"/>
  <c r="AS26" i="3"/>
  <c r="AT26" i="3"/>
  <c r="AU26" i="3"/>
  <c r="AV26" i="3"/>
  <c r="AY26" i="3"/>
  <c r="AP27" i="3"/>
  <c r="AQ27" i="3"/>
  <c r="AR27" i="3"/>
  <c r="AS27" i="3"/>
  <c r="AT27" i="3"/>
  <c r="AU27" i="3"/>
  <c r="AV27" i="3"/>
  <c r="AY27" i="3"/>
  <c r="AP28" i="3"/>
  <c r="AQ28" i="3"/>
  <c r="AR28" i="3"/>
  <c r="AS28" i="3"/>
  <c r="AT28" i="3"/>
  <c r="AU28" i="3"/>
  <c r="AV28" i="3"/>
  <c r="AY28" i="3"/>
  <c r="AP29" i="3"/>
  <c r="AQ29" i="3"/>
  <c r="AR29" i="3"/>
  <c r="AS29" i="3"/>
  <c r="AT29" i="3"/>
  <c r="AU29" i="3"/>
  <c r="AV29" i="3"/>
  <c r="AY29" i="3"/>
  <c r="AT30" i="3"/>
  <c r="AW30" i="3"/>
  <c r="AX30" i="3"/>
  <c r="AY30" i="3"/>
  <c r="AP31" i="3"/>
  <c r="AQ31" i="3"/>
  <c r="AR31" i="3"/>
  <c r="AS31" i="3"/>
  <c r="AT31" i="3"/>
  <c r="AU31" i="3"/>
  <c r="AV31" i="3"/>
  <c r="AY31" i="3"/>
  <c r="AP32" i="3"/>
  <c r="AQ32" i="3"/>
  <c r="AR32" i="3"/>
  <c r="AS32" i="3"/>
  <c r="AT32" i="3"/>
  <c r="AU32" i="3"/>
  <c r="AV32" i="3"/>
  <c r="AY32" i="3"/>
  <c r="AP33" i="3"/>
  <c r="AQ33" i="3"/>
  <c r="AR33" i="3"/>
  <c r="AS33" i="3"/>
  <c r="AT33" i="3"/>
  <c r="AU33" i="3"/>
  <c r="AV33" i="3"/>
  <c r="AY33" i="3"/>
  <c r="AP34" i="3"/>
  <c r="AQ34" i="3"/>
  <c r="AR34" i="3"/>
  <c r="AS34" i="3"/>
  <c r="AT34" i="3"/>
  <c r="AU34" i="3"/>
  <c r="AV34" i="3"/>
  <c r="AY34" i="3"/>
  <c r="AT35" i="3"/>
  <c r="AW35" i="3"/>
  <c r="AX35" i="3"/>
  <c r="AY35" i="3"/>
  <c r="AT36" i="3"/>
  <c r="AU36" i="3"/>
  <c r="AV36" i="3"/>
  <c r="AW36" i="3"/>
  <c r="AX36" i="3"/>
  <c r="AY36" i="3"/>
  <c r="AP37" i="3"/>
  <c r="AQ37" i="3"/>
  <c r="AR37" i="3"/>
  <c r="AS37" i="3"/>
  <c r="AT37" i="3"/>
  <c r="AU37" i="3"/>
  <c r="AV37" i="3"/>
  <c r="AY37" i="3"/>
  <c r="AP38" i="3"/>
  <c r="AQ38" i="3"/>
  <c r="AR38" i="3"/>
  <c r="AS38" i="3"/>
  <c r="AT38" i="3"/>
  <c r="AU38" i="3"/>
  <c r="AV38" i="3"/>
  <c r="AY38" i="3"/>
  <c r="AP39" i="3"/>
  <c r="AQ39" i="3"/>
  <c r="AR39" i="3"/>
  <c r="AS39" i="3"/>
  <c r="AT39" i="3"/>
  <c r="AU39" i="3"/>
  <c r="AV39" i="3"/>
  <c r="AY39" i="3"/>
  <c r="AP40" i="3"/>
  <c r="AQ40" i="3"/>
  <c r="AR40" i="3"/>
  <c r="AS40" i="3"/>
  <c r="AT40" i="3"/>
  <c r="AU40" i="3"/>
  <c r="AV40" i="3"/>
  <c r="AY40" i="3"/>
  <c r="AP41" i="3"/>
  <c r="AQ41" i="3"/>
  <c r="AR41" i="3"/>
  <c r="AS41" i="3"/>
  <c r="AT41" i="3"/>
  <c r="AU41" i="3"/>
  <c r="AV41" i="3"/>
  <c r="AY41" i="3"/>
  <c r="AQ42" i="3"/>
  <c r="AR42" i="3"/>
  <c r="AS42" i="3"/>
  <c r="AT42" i="3"/>
  <c r="AU42" i="3"/>
  <c r="AV42" i="3"/>
  <c r="AW42" i="3"/>
  <c r="AX42" i="3"/>
  <c r="AY42" i="3"/>
  <c r="AO24" i="3"/>
  <c r="AO25" i="3"/>
  <c r="AO26" i="3"/>
  <c r="AO27" i="3"/>
  <c r="AO28" i="3"/>
  <c r="AO29" i="3"/>
  <c r="AO31" i="3"/>
  <c r="AO32" i="3"/>
  <c r="AO33" i="3"/>
  <c r="AO34" i="3"/>
  <c r="AO36" i="3"/>
  <c r="AO37" i="3"/>
  <c r="AO38" i="3"/>
  <c r="AO39" i="3"/>
  <c r="AO40" i="3"/>
  <c r="AO41" i="3"/>
  <c r="AO42" i="3"/>
  <c r="AI37" i="9"/>
  <c r="AI43" i="9"/>
  <c r="AI42" i="9"/>
  <c r="AI41" i="9"/>
  <c r="AI40" i="9"/>
  <c r="AS36" i="1"/>
  <c r="AS36" i="3" s="1"/>
  <c r="AI41" i="10" l="1"/>
  <c r="AS36" i="5"/>
  <c r="AS38" i="10"/>
  <c r="AI40" i="10"/>
  <c r="AS38" i="11"/>
  <c r="AS36" i="4"/>
  <c r="AS38" i="9"/>
  <c r="AP42" i="1" l="1"/>
  <c r="AW41" i="1"/>
  <c r="AW40" i="1"/>
  <c r="AI40" i="1"/>
  <c r="AW39" i="1"/>
  <c r="AI39" i="1"/>
  <c r="AW38" i="1"/>
  <c r="AI38" i="1"/>
  <c r="AW37" i="1"/>
  <c r="AR36" i="1"/>
  <c r="AQ36" i="1"/>
  <c r="AP36" i="1"/>
  <c r="AX38" i="1" l="1"/>
  <c r="AX38" i="5" s="1"/>
  <c r="AW40" i="10"/>
  <c r="AW40" i="11"/>
  <c r="AW40" i="9"/>
  <c r="AW38" i="5"/>
  <c r="AW38" i="4"/>
  <c r="AW38" i="3"/>
  <c r="AW41" i="10"/>
  <c r="AW41" i="11"/>
  <c r="AW41" i="9"/>
  <c r="AW39" i="3"/>
  <c r="AW39" i="5"/>
  <c r="AW39" i="4"/>
  <c r="AX39" i="1"/>
  <c r="AX39" i="5" s="1"/>
  <c r="AX40" i="1"/>
  <c r="AX40" i="5" s="1"/>
  <c r="AW40" i="3"/>
  <c r="AW42" i="11"/>
  <c r="AW42" i="9"/>
  <c r="AW40" i="5"/>
  <c r="AW42" i="10"/>
  <c r="AW40" i="4"/>
  <c r="AX37" i="1"/>
  <c r="AX37" i="3" s="1"/>
  <c r="AW39" i="9"/>
  <c r="AW39" i="11"/>
  <c r="AW39" i="10"/>
  <c r="AW37" i="5"/>
  <c r="AW37" i="4"/>
  <c r="AW37" i="3"/>
  <c r="AX41" i="1"/>
  <c r="AX41" i="4" s="1"/>
  <c r="AW43" i="11"/>
  <c r="AW41" i="3"/>
  <c r="AW43" i="10"/>
  <c r="AW41" i="5"/>
  <c r="AW43" i="9"/>
  <c r="AW41" i="4"/>
  <c r="AP38" i="10"/>
  <c r="AP36" i="5"/>
  <c r="AQ38" i="10"/>
  <c r="AQ36" i="5"/>
  <c r="AR38" i="10"/>
  <c r="AR36" i="5"/>
  <c r="AP44" i="10"/>
  <c r="AP42" i="5"/>
  <c r="AX40" i="10"/>
  <c r="AX38" i="4"/>
  <c r="AX40" i="11"/>
  <c r="AX42" i="11"/>
  <c r="AR36" i="4"/>
  <c r="AR38" i="11"/>
  <c r="AP36" i="4"/>
  <c r="AP38" i="11"/>
  <c r="AQ36" i="4"/>
  <c r="AQ38" i="11"/>
  <c r="AP42" i="4"/>
  <c r="AP44" i="11"/>
  <c r="AX40" i="9"/>
  <c r="AX38" i="3"/>
  <c r="AR36" i="3"/>
  <c r="AR38" i="9"/>
  <c r="AX39" i="9"/>
  <c r="AP36" i="3"/>
  <c r="AP38" i="9"/>
  <c r="AQ36" i="3"/>
  <c r="AQ38" i="9"/>
  <c r="AP42" i="3"/>
  <c r="AP44" i="9"/>
  <c r="AX41" i="5" l="1"/>
  <c r="AX41" i="3"/>
  <c r="AX43" i="10"/>
  <c r="AX43" i="9"/>
  <c r="AX41" i="9"/>
  <c r="AX37" i="4"/>
  <c r="AX39" i="3"/>
  <c r="AX37" i="5"/>
  <c r="AX41" i="11"/>
  <c r="AX43" i="11"/>
  <c r="AX39" i="10"/>
  <c r="AX39" i="4"/>
  <c r="AX40" i="4"/>
  <c r="AX39" i="11"/>
  <c r="AX40" i="3"/>
  <c r="AX42" i="10"/>
  <c r="AX42" i="9"/>
  <c r="AX41" i="10"/>
  <c r="AT123" i="1"/>
  <c r="AS124" i="1"/>
  <c r="AS123" i="1"/>
  <c r="AF63" i="4"/>
  <c r="AF62" i="4"/>
  <c r="AF61" i="4"/>
  <c r="AF60" i="4"/>
  <c r="AF59" i="4"/>
  <c r="AF58" i="4"/>
  <c r="AF57" i="4"/>
  <c r="AF56" i="4"/>
  <c r="AF55" i="4"/>
  <c r="AF54" i="4"/>
  <c r="AF53" i="4"/>
  <c r="AF52" i="4"/>
  <c r="AF51" i="4"/>
  <c r="AF50" i="4"/>
  <c r="AF49" i="4"/>
  <c r="AF48" i="4"/>
  <c r="AF47" i="4"/>
  <c r="AF46" i="4"/>
  <c r="AF45" i="4"/>
  <c r="AF44" i="4"/>
  <c r="AF35" i="4"/>
  <c r="AF34" i="4"/>
  <c r="AF33" i="4"/>
  <c r="AF32" i="4"/>
  <c r="AF30" i="4"/>
  <c r="AF29" i="4"/>
  <c r="AF28" i="4"/>
  <c r="AF27" i="4"/>
  <c r="AF26" i="4"/>
  <c r="AF25" i="4"/>
  <c r="AF24" i="4"/>
  <c r="AF34" i="3"/>
  <c r="AF33" i="3"/>
  <c r="AF32" i="3"/>
  <c r="AF31" i="3"/>
  <c r="AP22" i="4"/>
  <c r="AQ22" i="4"/>
  <c r="AR22" i="4"/>
  <c r="AS22" i="4"/>
  <c r="AT22" i="4"/>
  <c r="AU22" i="4"/>
  <c r="AV22" i="4"/>
  <c r="AW22" i="4"/>
  <c r="AX22" i="4"/>
  <c r="AY22" i="4"/>
  <c r="AY23" i="4"/>
  <c r="AY24" i="4"/>
  <c r="AY25" i="4"/>
  <c r="AY26" i="4"/>
  <c r="AY27" i="4"/>
  <c r="AY28" i="4"/>
  <c r="AY29" i="4"/>
  <c r="AY30" i="4"/>
  <c r="AY31" i="4"/>
  <c r="AY32" i="4"/>
  <c r="AY33" i="4"/>
  <c r="AY34" i="4"/>
  <c r="AY35" i="4"/>
  <c r="AY44" i="4"/>
  <c r="AY45" i="4"/>
  <c r="AY46" i="4"/>
  <c r="AY47" i="4"/>
  <c r="AY48" i="4"/>
  <c r="AY49" i="4"/>
  <c r="AY50" i="4"/>
  <c r="AY51" i="4"/>
  <c r="AY52" i="4"/>
  <c r="AY53" i="4"/>
  <c r="AY54" i="4"/>
  <c r="AY55" i="4"/>
  <c r="AY56" i="4"/>
  <c r="AY57" i="4"/>
  <c r="AY58" i="4"/>
  <c r="AY59" i="4"/>
  <c r="AY60" i="4"/>
  <c r="AY61" i="4"/>
  <c r="AY62" i="4"/>
  <c r="AY63" i="4"/>
  <c r="AY64" i="4"/>
  <c r="AY65" i="4"/>
  <c r="AP66" i="4"/>
  <c r="AQ66" i="4"/>
  <c r="AR66" i="4"/>
  <c r="AS66" i="4"/>
  <c r="AT66" i="4"/>
  <c r="AU66" i="4"/>
  <c r="AV66" i="4"/>
  <c r="AY66" i="4"/>
  <c r="AP67" i="4"/>
  <c r="AQ67" i="4"/>
  <c r="AR67" i="4"/>
  <c r="AS67" i="4"/>
  <c r="AT67" i="4"/>
  <c r="AU67" i="4"/>
  <c r="AV67" i="4"/>
  <c r="AW67" i="4"/>
  <c r="AX67" i="4"/>
  <c r="AY67" i="4"/>
  <c r="AP68" i="4"/>
  <c r="AQ68" i="4"/>
  <c r="AR68" i="4"/>
  <c r="AS68" i="4"/>
  <c r="AT68" i="4"/>
  <c r="AU68" i="4"/>
  <c r="AV68" i="4"/>
  <c r="AW68" i="4"/>
  <c r="AX68" i="4"/>
  <c r="AY68" i="4"/>
  <c r="AO23" i="4"/>
  <c r="AO66" i="4"/>
  <c r="AO67" i="4"/>
  <c r="AO68" i="4"/>
  <c r="AO22" i="4"/>
  <c r="AZ66" i="4" l="1"/>
  <c r="AZ67" i="4"/>
  <c r="AZ68" i="4"/>
  <c r="AO69" i="4"/>
  <c r="AP69" i="4"/>
  <c r="AQ69" i="4"/>
  <c r="AR69" i="4"/>
  <c r="AS69" i="4"/>
  <c r="AT69" i="4"/>
  <c r="AU69" i="4"/>
  <c r="AV69" i="4"/>
  <c r="AW69" i="4"/>
  <c r="AX69" i="4"/>
  <c r="AY69" i="4"/>
  <c r="AZ69" i="4"/>
  <c r="AO70" i="4"/>
  <c r="AP70" i="4"/>
  <c r="AQ70" i="4"/>
  <c r="AR70" i="4"/>
  <c r="AS70" i="4"/>
  <c r="AT70" i="4"/>
  <c r="AU70" i="4"/>
  <c r="AV70" i="4"/>
  <c r="AW70" i="4"/>
  <c r="AX70" i="4"/>
  <c r="AY70" i="4"/>
  <c r="AZ70" i="4"/>
  <c r="AO71" i="4"/>
  <c r="AP71" i="4"/>
  <c r="AQ71" i="4"/>
  <c r="AR71" i="4"/>
  <c r="AS71" i="4"/>
  <c r="AT71" i="4"/>
  <c r="AU71" i="4"/>
  <c r="AV71" i="4"/>
  <c r="AW71" i="4"/>
  <c r="AX71" i="4"/>
  <c r="AY71" i="4"/>
  <c r="AZ71" i="4"/>
  <c r="AO72" i="4"/>
  <c r="AP72" i="4"/>
  <c r="AQ72" i="4"/>
  <c r="AR72" i="4"/>
  <c r="AS72" i="4"/>
  <c r="AT72" i="4"/>
  <c r="AU72" i="4"/>
  <c r="AV72" i="4"/>
  <c r="AW72" i="4"/>
  <c r="AX72" i="4"/>
  <c r="AY72" i="4"/>
  <c r="AZ72" i="4"/>
  <c r="AO73" i="4"/>
  <c r="AP73" i="4"/>
  <c r="AQ73" i="4"/>
  <c r="AR73" i="4"/>
  <c r="AS73" i="4"/>
  <c r="AT73" i="4"/>
  <c r="AU73" i="4"/>
  <c r="AV73" i="4"/>
  <c r="AW73" i="4"/>
  <c r="AX73" i="4"/>
  <c r="AY73" i="4"/>
  <c r="AZ73" i="4"/>
  <c r="AZ23" i="4"/>
  <c r="AZ24" i="4"/>
  <c r="AZ25" i="4"/>
  <c r="AZ26" i="4"/>
  <c r="AZ27" i="4"/>
  <c r="AZ28" i="4"/>
  <c r="AZ29" i="4"/>
  <c r="AZ30" i="4"/>
  <c r="AZ31" i="4"/>
  <c r="AZ32" i="4"/>
  <c r="AZ33" i="4"/>
  <c r="AZ34" i="4"/>
  <c r="AZ35" i="4"/>
  <c r="AZ44" i="4"/>
  <c r="AZ45" i="4"/>
  <c r="AZ46" i="4"/>
  <c r="AZ47" i="4"/>
  <c r="AZ48" i="4"/>
  <c r="AZ49" i="4"/>
  <c r="AZ50" i="4"/>
  <c r="AZ51" i="4"/>
  <c r="AZ52" i="4"/>
  <c r="AZ53" i="4"/>
  <c r="AZ54" i="4"/>
  <c r="AZ55" i="4"/>
  <c r="AZ56" i="4"/>
  <c r="AZ57" i="4"/>
  <c r="AZ58" i="4"/>
  <c r="AZ59" i="4"/>
  <c r="AZ60" i="4"/>
  <c r="AZ61" i="4"/>
  <c r="AZ62" i="4"/>
  <c r="AZ63" i="4"/>
  <c r="AZ64" i="4"/>
  <c r="AZ65" i="4"/>
  <c r="BA29" i="4"/>
  <c r="BB29" i="4"/>
  <c r="BC29" i="4"/>
  <c r="BD29" i="4"/>
  <c r="BE29" i="4"/>
  <c r="BF29" i="4"/>
  <c r="BG29" i="4"/>
  <c r="BH29" i="4"/>
  <c r="BI29" i="4"/>
  <c r="BJ29" i="4"/>
  <c r="BK29" i="4"/>
  <c r="BA30" i="4"/>
  <c r="BB30" i="4"/>
  <c r="BC30" i="4"/>
  <c r="BD30" i="4"/>
  <c r="BE30" i="4"/>
  <c r="BF30" i="4"/>
  <c r="BG30" i="4"/>
  <c r="BH30" i="4"/>
  <c r="BI30" i="4"/>
  <c r="BJ30" i="4"/>
  <c r="BK30" i="4"/>
  <c r="BA31" i="4"/>
  <c r="BB31" i="4"/>
  <c r="BC31" i="4"/>
  <c r="BD31" i="4"/>
  <c r="BE31" i="4"/>
  <c r="BF31" i="4"/>
  <c r="BG31" i="4"/>
  <c r="BH31" i="4"/>
  <c r="BI31" i="4"/>
  <c r="BJ31" i="4"/>
  <c r="BK31" i="4"/>
  <c r="BA32" i="4"/>
  <c r="BB32" i="4"/>
  <c r="BC32" i="4"/>
  <c r="BD32" i="4"/>
  <c r="BE32" i="4"/>
  <c r="BF32" i="4"/>
  <c r="BG32" i="4"/>
  <c r="BH32" i="4"/>
  <c r="BI32" i="4"/>
  <c r="BJ32" i="4"/>
  <c r="BK32" i="4"/>
  <c r="BA33" i="4"/>
  <c r="BB33" i="4"/>
  <c r="BC33" i="4"/>
  <c r="BD33" i="4"/>
  <c r="BE33" i="4"/>
  <c r="BF33" i="4"/>
  <c r="BG33" i="4"/>
  <c r="BH33" i="4"/>
  <c r="BI33" i="4"/>
  <c r="BJ33" i="4"/>
  <c r="BK33" i="4"/>
  <c r="BA34" i="4"/>
  <c r="BB34" i="4"/>
  <c r="BC34" i="4"/>
  <c r="BD34" i="4"/>
  <c r="BE34" i="4"/>
  <c r="BF34" i="4"/>
  <c r="BG34" i="4"/>
  <c r="BH34" i="4"/>
  <c r="BI34" i="4"/>
  <c r="BJ34" i="4"/>
  <c r="BK34" i="4"/>
  <c r="BA35" i="4"/>
  <c r="BB35" i="4"/>
  <c r="BC35" i="4"/>
  <c r="BD35" i="4"/>
  <c r="BE35" i="4"/>
  <c r="BF35" i="4"/>
  <c r="BG35" i="4"/>
  <c r="BH35" i="4"/>
  <c r="BI35" i="4"/>
  <c r="BJ35" i="4"/>
  <c r="BK35" i="4"/>
  <c r="BA24" i="4"/>
  <c r="BB24" i="4"/>
  <c r="BC24" i="4"/>
  <c r="BD24" i="4"/>
  <c r="BE24" i="4"/>
  <c r="BF24" i="4"/>
  <c r="BG24" i="4"/>
  <c r="BH24" i="4"/>
  <c r="BI24" i="4"/>
  <c r="BJ24" i="4"/>
  <c r="BK24" i="4"/>
  <c r="BA25" i="4"/>
  <c r="BB25" i="4"/>
  <c r="BC25" i="4"/>
  <c r="BD25" i="4"/>
  <c r="BE25" i="4"/>
  <c r="BF25" i="4"/>
  <c r="BG25" i="4"/>
  <c r="BH25" i="4"/>
  <c r="BI25" i="4"/>
  <c r="BJ25" i="4"/>
  <c r="BK25" i="4"/>
  <c r="BA26" i="4"/>
  <c r="BB26" i="4"/>
  <c r="BC26" i="4"/>
  <c r="BD26" i="4"/>
  <c r="BE26" i="4"/>
  <c r="BF26" i="4"/>
  <c r="BG26" i="4"/>
  <c r="BH26" i="4"/>
  <c r="BI26" i="4"/>
  <c r="BJ26" i="4"/>
  <c r="BK26" i="4"/>
  <c r="BA27" i="4"/>
  <c r="BB27" i="4"/>
  <c r="BC27" i="4"/>
  <c r="BD27" i="4"/>
  <c r="BE27" i="4"/>
  <c r="BF27" i="4"/>
  <c r="BG27" i="4"/>
  <c r="BH27" i="4"/>
  <c r="BI27" i="4"/>
  <c r="BJ27" i="4"/>
  <c r="BK27" i="4"/>
  <c r="BA28" i="4"/>
  <c r="BB28" i="4"/>
  <c r="BC28" i="4"/>
  <c r="BD28" i="4"/>
  <c r="BE28" i="4"/>
  <c r="BF28" i="4"/>
  <c r="BG28" i="4"/>
  <c r="BH28" i="4"/>
  <c r="BI28" i="4"/>
  <c r="BJ28" i="4"/>
  <c r="BK28" i="4"/>
  <c r="BG23" i="4"/>
  <c r="BH23" i="4"/>
  <c r="BI23" i="4"/>
  <c r="BJ23" i="4"/>
  <c r="BK23" i="4"/>
  <c r="BA23" i="4"/>
  <c r="BB23" i="4"/>
  <c r="BC23" i="4"/>
  <c r="BD23" i="4"/>
  <c r="BE23" i="4"/>
  <c r="BF23" i="4"/>
  <c r="AF25" i="3" l="1"/>
  <c r="AT32" i="10" l="1"/>
  <c r="AW32" i="10"/>
  <c r="AQ33" i="10"/>
  <c r="AR33" i="10"/>
  <c r="AS33" i="10"/>
  <c r="AT33" i="10"/>
  <c r="AU33" i="10"/>
  <c r="AV33" i="10"/>
  <c r="AQ34" i="10"/>
  <c r="AR34" i="10"/>
  <c r="AS34" i="10"/>
  <c r="AT34" i="10"/>
  <c r="AU34" i="10"/>
  <c r="AV34" i="10"/>
  <c r="AQ35" i="10"/>
  <c r="AR35" i="10"/>
  <c r="AS35" i="10"/>
  <c r="AT35" i="10"/>
  <c r="AU35" i="10"/>
  <c r="AV35" i="10"/>
  <c r="AQ36" i="10"/>
  <c r="AR36" i="10"/>
  <c r="AS36" i="10"/>
  <c r="AT36" i="10"/>
  <c r="AU36" i="10"/>
  <c r="AV36" i="10"/>
  <c r="AT37" i="10"/>
  <c r="AW37" i="10"/>
  <c r="AO33" i="10"/>
  <c r="AP33" i="10"/>
  <c r="AO34" i="10"/>
  <c r="AP34" i="10"/>
  <c r="AO35" i="10"/>
  <c r="AP35" i="10"/>
  <c r="AO36" i="10"/>
  <c r="AP36" i="10"/>
  <c r="B68" i="10"/>
  <c r="B67" i="10"/>
  <c r="A67" i="10"/>
  <c r="B68" i="11"/>
  <c r="B67" i="11"/>
  <c r="A67" i="11"/>
  <c r="AX32" i="10" l="1"/>
  <c r="AX37" i="10"/>
  <c r="AP45" i="9"/>
  <c r="AP46" i="9"/>
  <c r="AP47" i="9"/>
  <c r="AP49" i="9"/>
  <c r="AP50" i="9"/>
  <c r="AP52" i="9"/>
  <c r="AP53" i="9"/>
  <c r="AP54" i="9"/>
  <c r="AP55" i="9"/>
  <c r="AP57" i="9"/>
  <c r="AP58" i="9"/>
  <c r="AP60" i="9"/>
  <c r="AP61" i="9"/>
  <c r="AP63" i="9"/>
  <c r="AP64" i="9"/>
  <c r="AP66" i="9"/>
  <c r="AB37" i="9"/>
  <c r="AP45" i="10" l="1"/>
  <c r="AQ45" i="10"/>
  <c r="AR45" i="10"/>
  <c r="AS45" i="10"/>
  <c r="AT45" i="10"/>
  <c r="AU45" i="10"/>
  <c r="AP46" i="10"/>
  <c r="AQ46" i="10"/>
  <c r="AR46" i="10"/>
  <c r="AS46" i="10"/>
  <c r="AT46" i="10"/>
  <c r="AU46" i="10"/>
  <c r="AP47" i="10"/>
  <c r="AQ47" i="10"/>
  <c r="AR47" i="10"/>
  <c r="AS47" i="10"/>
  <c r="AT47" i="10"/>
  <c r="AU47" i="10"/>
  <c r="AQ48" i="10"/>
  <c r="AS48" i="10"/>
  <c r="AT48" i="10"/>
  <c r="AU48" i="10"/>
  <c r="AP49" i="10"/>
  <c r="AQ49" i="10"/>
  <c r="AS49" i="10"/>
  <c r="AT49" i="10"/>
  <c r="AU49" i="10"/>
  <c r="AP50" i="10"/>
  <c r="AR50" i="10"/>
  <c r="AS50" i="10"/>
  <c r="AT50" i="10"/>
  <c r="AU50" i="10"/>
  <c r="AR51" i="10"/>
  <c r="AT51" i="10"/>
  <c r="AU51" i="10"/>
  <c r="AO46" i="10"/>
  <c r="AO47" i="10"/>
  <c r="AO48" i="10"/>
  <c r="AO49" i="10"/>
  <c r="AO50" i="10"/>
  <c r="AQ48" i="11"/>
  <c r="AS48" i="11"/>
  <c r="AT48" i="11"/>
  <c r="AU48" i="11"/>
  <c r="AP49" i="11"/>
  <c r="AQ49" i="11"/>
  <c r="AS49" i="11"/>
  <c r="AT49" i="11"/>
  <c r="AU49" i="11"/>
  <c r="AP50" i="11"/>
  <c r="AR50" i="11"/>
  <c r="AS50" i="11"/>
  <c r="AT50" i="11"/>
  <c r="AU50" i="11"/>
  <c r="AR51" i="11"/>
  <c r="AT51" i="11"/>
  <c r="AU51" i="11"/>
  <c r="AO48" i="11"/>
  <c r="AO49" i="11"/>
  <c r="AO50" i="11"/>
  <c r="AR51" i="9"/>
  <c r="AT51" i="9"/>
  <c r="AP43" i="3"/>
  <c r="AQ43" i="3"/>
  <c r="AR43" i="3"/>
  <c r="AS43" i="3"/>
  <c r="AT43" i="3"/>
  <c r="AU43" i="3"/>
  <c r="AP44" i="3"/>
  <c r="AQ44" i="3"/>
  <c r="AR44" i="3"/>
  <c r="AS44" i="3"/>
  <c r="AT44" i="3"/>
  <c r="AU44" i="3"/>
  <c r="AP45" i="3"/>
  <c r="AQ45" i="3"/>
  <c r="AR45" i="3"/>
  <c r="AS45" i="3"/>
  <c r="AT45" i="3"/>
  <c r="AU45" i="3"/>
  <c r="AQ46" i="3"/>
  <c r="AS46" i="3"/>
  <c r="AT46" i="3"/>
  <c r="AU46" i="3"/>
  <c r="AP47" i="3"/>
  <c r="AQ47" i="3"/>
  <c r="AS47" i="3"/>
  <c r="AT47" i="3"/>
  <c r="AU47" i="3"/>
  <c r="AP48" i="3"/>
  <c r="AR48" i="3"/>
  <c r="AS48" i="3"/>
  <c r="AT48" i="3"/>
  <c r="AU48" i="3"/>
  <c r="AR49" i="3"/>
  <c r="AT49" i="3"/>
  <c r="AU49" i="3"/>
  <c r="AO44" i="3"/>
  <c r="AO45" i="3"/>
  <c r="AO46" i="3"/>
  <c r="AO47" i="3"/>
  <c r="AO48" i="3"/>
  <c r="AO49" i="1" l="1"/>
  <c r="AQ48" i="1"/>
  <c r="AP49" i="1"/>
  <c r="AP46" i="1"/>
  <c r="AO49" i="5" l="1"/>
  <c r="AO49" i="4"/>
  <c r="AQ48" i="5"/>
  <c r="AQ48" i="4"/>
  <c r="AP46" i="4"/>
  <c r="AP46" i="5"/>
  <c r="AP49" i="5"/>
  <c r="AP49" i="4"/>
  <c r="A43" i="1"/>
  <c r="AQ50" i="10"/>
  <c r="AP51" i="10"/>
  <c r="AP51" i="9"/>
  <c r="AP48" i="10"/>
  <c r="AP48" i="9"/>
  <c r="AO51" i="10"/>
  <c r="AO49" i="3"/>
  <c r="AO51" i="11"/>
  <c r="AP51" i="11"/>
  <c r="AP49" i="3"/>
  <c r="AQ48" i="3"/>
  <c r="AQ50" i="11"/>
  <c r="AP46" i="3"/>
  <c r="AP48" i="11"/>
  <c r="AS49" i="1"/>
  <c r="AQ49" i="1"/>
  <c r="AF25" i="5"/>
  <c r="AF26" i="5"/>
  <c r="AF27" i="5"/>
  <c r="AF28" i="5"/>
  <c r="AF29" i="5"/>
  <c r="AF30" i="5"/>
  <c r="AF32" i="5"/>
  <c r="AF45" i="5"/>
  <c r="AV66" i="5"/>
  <c r="AU66" i="5"/>
  <c r="AT66" i="5"/>
  <c r="AS66" i="5"/>
  <c r="AR66" i="5"/>
  <c r="AQ66" i="5"/>
  <c r="AN49" i="5"/>
  <c r="AO23" i="5"/>
  <c r="AS49" i="5" l="1"/>
  <c r="AS49" i="4"/>
  <c r="AQ49" i="5"/>
  <c r="AQ49" i="4"/>
  <c r="AS51" i="10"/>
  <c r="AQ51" i="10"/>
  <c r="AS51" i="9"/>
  <c r="AS51" i="11"/>
  <c r="AQ49" i="3"/>
  <c r="AQ51" i="11"/>
  <c r="AS49" i="3"/>
  <c r="AP52" i="10"/>
  <c r="AQ52" i="10"/>
  <c r="AR52" i="10"/>
  <c r="AO52" i="10"/>
  <c r="AP50" i="3" l="1"/>
  <c r="AQ50" i="3"/>
  <c r="AR50" i="3"/>
  <c r="AO50" i="3"/>
  <c r="AR47" i="1" l="1"/>
  <c r="AR46" i="1"/>
  <c r="AN49" i="3"/>
  <c r="AR47" i="5" l="1"/>
  <c r="AR47" i="4"/>
  <c r="AR46" i="5"/>
  <c r="AR46" i="4"/>
  <c r="AR49" i="11"/>
  <c r="AR49" i="10"/>
  <c r="AR48" i="11"/>
  <c r="AR48" i="10"/>
  <c r="AR46" i="3"/>
  <c r="AR47" i="3"/>
  <c r="AI64" i="1"/>
  <c r="AI63" i="1"/>
  <c r="AI50" i="1" l="1"/>
  <c r="AD66" i="10" l="1"/>
  <c r="AD65" i="10"/>
  <c r="AD66" i="11"/>
  <c r="AD65" i="11"/>
  <c r="L65" i="9"/>
  <c r="AD66" i="9"/>
  <c r="AD65" i="9"/>
  <c r="AW69" i="10"/>
  <c r="AX69" i="10"/>
  <c r="AW70" i="10"/>
  <c r="AX70" i="10"/>
  <c r="AW71" i="10"/>
  <c r="AX71" i="10"/>
  <c r="AX69" i="9"/>
  <c r="AX70" i="9"/>
  <c r="AW69" i="9"/>
  <c r="AW70" i="9"/>
  <c r="AS63" i="3"/>
  <c r="AT63" i="3"/>
  <c r="AU63" i="3"/>
  <c r="AV63" i="3"/>
  <c r="AQ64" i="3"/>
  <c r="AS64" i="3"/>
  <c r="AT64" i="3"/>
  <c r="AU64" i="3"/>
  <c r="AV64" i="3"/>
  <c r="AQ65" i="3"/>
  <c r="AR65" i="3"/>
  <c r="AS65" i="3"/>
  <c r="AT65" i="3"/>
  <c r="AU65" i="3"/>
  <c r="AV65" i="3"/>
  <c r="AQ66" i="3"/>
  <c r="AR66" i="3"/>
  <c r="AS66" i="3"/>
  <c r="AT66" i="3"/>
  <c r="AU66" i="3"/>
  <c r="AV66" i="3"/>
  <c r="AR63" i="1"/>
  <c r="AR63" i="5" l="1"/>
  <c r="AR63" i="4"/>
  <c r="AR63" i="3"/>
  <c r="AW64" i="1"/>
  <c r="AW66" i="1"/>
  <c r="AW65" i="1"/>
  <c r="AW63" i="1"/>
  <c r="AR64" i="1"/>
  <c r="AW64" i="5" l="1"/>
  <c r="AW64" i="4"/>
  <c r="AW63" i="5"/>
  <c r="AW63" i="4"/>
  <c r="AR64" i="4"/>
  <c r="AR64" i="5"/>
  <c r="AW65" i="5"/>
  <c r="AW65" i="4"/>
  <c r="AW66" i="5"/>
  <c r="AW66" i="4"/>
  <c r="AR64" i="3"/>
  <c r="AX65" i="1"/>
  <c r="AW66" i="9"/>
  <c r="AX64" i="1"/>
  <c r="AW64" i="3"/>
  <c r="AW66" i="3"/>
  <c r="AW68" i="9"/>
  <c r="AX66" i="1"/>
  <c r="AX66" i="4" s="1"/>
  <c r="AW65" i="3"/>
  <c r="AW67" i="9"/>
  <c r="AI52" i="9"/>
  <c r="AB52" i="5"/>
  <c r="X53" i="10"/>
  <c r="V52" i="10"/>
  <c r="X53" i="11"/>
  <c r="V52" i="11"/>
  <c r="AB52" i="4"/>
  <c r="Z51" i="4"/>
  <c r="X53" i="9"/>
  <c r="V52" i="9"/>
  <c r="AB51" i="3"/>
  <c r="Z50" i="3"/>
  <c r="AX64" i="4" l="1"/>
  <c r="AX64" i="5"/>
  <c r="AX65" i="5"/>
  <c r="AX65" i="4"/>
  <c r="AX68" i="11"/>
  <c r="AX66" i="5"/>
  <c r="AX67" i="11"/>
  <c r="AX64" i="3"/>
  <c r="AX66" i="9"/>
  <c r="AX68" i="9"/>
  <c r="AX66" i="3"/>
  <c r="AX65" i="3"/>
  <c r="AX67" i="9"/>
  <c r="AO53" i="11"/>
  <c r="AP53" i="11"/>
  <c r="AP52" i="11"/>
  <c r="AS30" i="1"/>
  <c r="AS30" i="4" l="1"/>
  <c r="AS30" i="3"/>
  <c r="AS30" i="5"/>
  <c r="AS32" i="11"/>
  <c r="AS32" i="9"/>
  <c r="AS32" i="10"/>
  <c r="AQ30" i="1"/>
  <c r="AQ57" i="3"/>
  <c r="AP58" i="3"/>
  <c r="AQ58" i="3"/>
  <c r="AP59" i="3"/>
  <c r="AQ59" i="3"/>
  <c r="AQ60" i="3"/>
  <c r="AP61" i="3"/>
  <c r="AQ61" i="3"/>
  <c r="AP62" i="3"/>
  <c r="AP51" i="3"/>
  <c r="AQ51" i="3"/>
  <c r="AP52" i="3"/>
  <c r="AQ52" i="3"/>
  <c r="AP53" i="3"/>
  <c r="AQ53" i="3"/>
  <c r="AQ54" i="3"/>
  <c r="AP55" i="3"/>
  <c r="AP56" i="3"/>
  <c r="AQ56" i="3"/>
  <c r="AP63" i="1"/>
  <c r="AQ55" i="1"/>
  <c r="AQ30" i="3" l="1"/>
  <c r="AQ32" i="11"/>
  <c r="AQ32" i="9"/>
  <c r="AQ30" i="5"/>
  <c r="AQ30" i="4"/>
  <c r="AQ55" i="5"/>
  <c r="AQ55" i="4"/>
  <c r="AP63" i="4"/>
  <c r="AP63" i="5"/>
  <c r="AP65" i="9"/>
  <c r="AQ32" i="10"/>
  <c r="AQ35" i="1"/>
  <c r="AQ55" i="3"/>
  <c r="AP63" i="3"/>
  <c r="AI25" i="10"/>
  <c r="AI27" i="10"/>
  <c r="AI32" i="10"/>
  <c r="AI45" i="10"/>
  <c r="AI51" i="10"/>
  <c r="AI54" i="10"/>
  <c r="AI55" i="10"/>
  <c r="AI56" i="10"/>
  <c r="AI57" i="10"/>
  <c r="AI58" i="10"/>
  <c r="AI59" i="10"/>
  <c r="AI62" i="10"/>
  <c r="AI52" i="10"/>
  <c r="AI53" i="11"/>
  <c r="AI50" i="10"/>
  <c r="AI46" i="1"/>
  <c r="AI48" i="10" s="1"/>
  <c r="AI47" i="1"/>
  <c r="AI49" i="9" s="1"/>
  <c r="AI25" i="11"/>
  <c r="AI27" i="11"/>
  <c r="AI32" i="11"/>
  <c r="AI45" i="11"/>
  <c r="AI51" i="11"/>
  <c r="AI54" i="11"/>
  <c r="AI55" i="11"/>
  <c r="AI56" i="11"/>
  <c r="AI57" i="11"/>
  <c r="AI58" i="11"/>
  <c r="AI59" i="11"/>
  <c r="AI62" i="11"/>
  <c r="AI25" i="9"/>
  <c r="AI27" i="9"/>
  <c r="AI32" i="9"/>
  <c r="AI45" i="9"/>
  <c r="AI51" i="9"/>
  <c r="AI54" i="9"/>
  <c r="AI55" i="9"/>
  <c r="AI56" i="9"/>
  <c r="AI57" i="9"/>
  <c r="AI58" i="9"/>
  <c r="AI59" i="9"/>
  <c r="AI62" i="9"/>
  <c r="AB25" i="10"/>
  <c r="AB26" i="10"/>
  <c r="AB27" i="10"/>
  <c r="AB28" i="10"/>
  <c r="AB29" i="10"/>
  <c r="AB30" i="10"/>
  <c r="AB31" i="10"/>
  <c r="AB32" i="10"/>
  <c r="AB33" i="10"/>
  <c r="AB34" i="10"/>
  <c r="AB35" i="10"/>
  <c r="AB36" i="10"/>
  <c r="AB45" i="10"/>
  <c r="AB46" i="10"/>
  <c r="AB47" i="10"/>
  <c r="AB48" i="10"/>
  <c r="AB49" i="10"/>
  <c r="AB50" i="10"/>
  <c r="AB51" i="10"/>
  <c r="AB52" i="10"/>
  <c r="AB53" i="10"/>
  <c r="AB54" i="10"/>
  <c r="AB55" i="10"/>
  <c r="AB56" i="10"/>
  <c r="AB57" i="10"/>
  <c r="AB58" i="10"/>
  <c r="AB59" i="10"/>
  <c r="AB60" i="10"/>
  <c r="AB61" i="10"/>
  <c r="AB62" i="10"/>
  <c r="AB63" i="10"/>
  <c r="AB64" i="10"/>
  <c r="AF24" i="5"/>
  <c r="AF31" i="5"/>
  <c r="AF33" i="5"/>
  <c r="AF34" i="5"/>
  <c r="AF35" i="5"/>
  <c r="AF44" i="5"/>
  <c r="AF46" i="5"/>
  <c r="AF47" i="5"/>
  <c r="AF48" i="5"/>
  <c r="AF49" i="5"/>
  <c r="AF50" i="5"/>
  <c r="AF52" i="5"/>
  <c r="AF53" i="5"/>
  <c r="AF54" i="5"/>
  <c r="AF55" i="5"/>
  <c r="AF56" i="5"/>
  <c r="AF57" i="5"/>
  <c r="AF58" i="5"/>
  <c r="AF59" i="5"/>
  <c r="AF60" i="5"/>
  <c r="AF61" i="5"/>
  <c r="AF62" i="5"/>
  <c r="AF63" i="5"/>
  <c r="O64" i="3"/>
  <c r="P63" i="3"/>
  <c r="K66" i="9"/>
  <c r="O65" i="4"/>
  <c r="P64" i="4"/>
  <c r="K66" i="11"/>
  <c r="L65" i="11"/>
  <c r="K66" i="10"/>
  <c r="L65" i="10"/>
  <c r="O65" i="5"/>
  <c r="P64" i="5"/>
  <c r="AB25" i="11"/>
  <c r="AB26" i="11"/>
  <c r="AB27" i="11"/>
  <c r="AB28" i="11"/>
  <c r="AB29" i="11"/>
  <c r="AB30" i="11"/>
  <c r="AB31" i="11"/>
  <c r="AB32" i="11"/>
  <c r="AB33" i="11"/>
  <c r="AB34" i="11"/>
  <c r="AB35" i="11"/>
  <c r="AB36" i="11"/>
  <c r="AB45" i="11"/>
  <c r="AB46" i="11"/>
  <c r="AB47" i="11"/>
  <c r="AB48" i="11"/>
  <c r="AB49" i="11"/>
  <c r="AB50" i="11"/>
  <c r="AB51" i="11"/>
  <c r="AB53" i="11"/>
  <c r="AB54" i="11"/>
  <c r="AB55" i="11"/>
  <c r="AB56" i="11"/>
  <c r="AB57" i="11"/>
  <c r="AB58" i="11"/>
  <c r="AB59" i="11"/>
  <c r="AB60" i="11"/>
  <c r="AB61" i="11"/>
  <c r="AB62" i="11"/>
  <c r="AB63" i="11"/>
  <c r="AB64" i="11"/>
  <c r="AF23" i="3"/>
  <c r="AF24" i="3"/>
  <c r="AF26" i="3"/>
  <c r="AF27" i="3"/>
  <c r="AF28" i="3"/>
  <c r="AF29" i="3"/>
  <c r="AF43" i="3"/>
  <c r="AF44" i="3"/>
  <c r="AF45" i="3"/>
  <c r="AF46" i="3"/>
  <c r="AF47" i="3"/>
  <c r="AF48" i="3"/>
  <c r="AF49" i="3"/>
  <c r="AF50" i="3"/>
  <c r="AF51" i="3"/>
  <c r="AF52" i="3"/>
  <c r="AF53" i="3"/>
  <c r="AF54" i="3"/>
  <c r="AF55" i="3"/>
  <c r="AF56" i="3"/>
  <c r="AF57" i="3"/>
  <c r="AF58" i="3"/>
  <c r="AF59" i="3"/>
  <c r="AF60" i="3"/>
  <c r="AF61" i="3"/>
  <c r="AF62" i="3"/>
  <c r="AB25" i="9"/>
  <c r="AB26" i="9"/>
  <c r="AB27" i="9"/>
  <c r="AB28" i="9"/>
  <c r="AB29" i="9"/>
  <c r="AB30" i="9"/>
  <c r="AB31" i="9"/>
  <c r="AB32" i="9"/>
  <c r="AB33" i="9"/>
  <c r="AB34" i="9"/>
  <c r="AB35" i="9"/>
  <c r="AB36" i="9"/>
  <c r="AB45" i="9"/>
  <c r="AB46" i="9"/>
  <c r="AB47" i="9"/>
  <c r="AB48" i="9"/>
  <c r="AB49" i="9"/>
  <c r="AB50" i="9"/>
  <c r="AB51" i="9"/>
  <c r="AB52" i="9"/>
  <c r="AB53" i="9"/>
  <c r="AB54" i="9"/>
  <c r="AB55" i="9"/>
  <c r="AB56" i="9"/>
  <c r="AB57" i="9"/>
  <c r="AB58" i="9"/>
  <c r="AB59" i="9"/>
  <c r="AB60" i="9"/>
  <c r="AB61" i="9"/>
  <c r="AB62" i="9"/>
  <c r="AB63" i="9"/>
  <c r="AB64" i="9"/>
  <c r="AP65" i="11"/>
  <c r="AP25" i="10"/>
  <c r="AQ25" i="10"/>
  <c r="AR25" i="10"/>
  <c r="AS25" i="10"/>
  <c r="AT25" i="10"/>
  <c r="AU25" i="10"/>
  <c r="AV25" i="10"/>
  <c r="AW25" i="10"/>
  <c r="AX25" i="10"/>
  <c r="AY25" i="10"/>
  <c r="AP26" i="10"/>
  <c r="AQ26" i="10"/>
  <c r="AR26" i="10"/>
  <c r="AS26" i="10"/>
  <c r="AT26" i="10"/>
  <c r="AU26" i="10"/>
  <c r="AV26" i="10"/>
  <c r="AY26" i="10"/>
  <c r="AP27" i="10"/>
  <c r="AQ27" i="10"/>
  <c r="AR27" i="10"/>
  <c r="AS27" i="10"/>
  <c r="AT27" i="10"/>
  <c r="AU27" i="10"/>
  <c r="AV27" i="10"/>
  <c r="AY27" i="10"/>
  <c r="AP28" i="10"/>
  <c r="AQ28" i="10"/>
  <c r="AR28" i="10"/>
  <c r="AS28" i="10"/>
  <c r="AT28" i="10"/>
  <c r="AU28" i="10"/>
  <c r="AV28" i="10"/>
  <c r="AY28" i="10"/>
  <c r="AP29" i="10"/>
  <c r="AQ29" i="10"/>
  <c r="AS29" i="10"/>
  <c r="AT29" i="10"/>
  <c r="AU29" i="10"/>
  <c r="AV29" i="10"/>
  <c r="AY29" i="10"/>
  <c r="AP30" i="10"/>
  <c r="AQ30" i="10"/>
  <c r="AR30" i="10"/>
  <c r="AS30" i="10"/>
  <c r="AT30" i="10"/>
  <c r="AU30" i="10"/>
  <c r="AV30" i="10"/>
  <c r="AY30" i="10"/>
  <c r="AP31" i="10"/>
  <c r="AQ31" i="10"/>
  <c r="AR31" i="10"/>
  <c r="AS31" i="10"/>
  <c r="AT31" i="10"/>
  <c r="AU31" i="10"/>
  <c r="AV31" i="10"/>
  <c r="AY31" i="10"/>
  <c r="AY32" i="10"/>
  <c r="AY33" i="10"/>
  <c r="AY34" i="10"/>
  <c r="AY35" i="10"/>
  <c r="AY36" i="10"/>
  <c r="AY37" i="10"/>
  <c r="AV45" i="10"/>
  <c r="AW45" i="10"/>
  <c r="AX45" i="10"/>
  <c r="AY45" i="10"/>
  <c r="AV46" i="10"/>
  <c r="AY46" i="10"/>
  <c r="AV47" i="10"/>
  <c r="AY47" i="10"/>
  <c r="AV48" i="10"/>
  <c r="AY48" i="10"/>
  <c r="AV49" i="10"/>
  <c r="AY49" i="10"/>
  <c r="AV50" i="10"/>
  <c r="AY50" i="10"/>
  <c r="AV51" i="10"/>
  <c r="AW51" i="10"/>
  <c r="AX51" i="10"/>
  <c r="AY51" i="10"/>
  <c r="AS52" i="10"/>
  <c r="AT52" i="10"/>
  <c r="AU52" i="10"/>
  <c r="AV52" i="10"/>
  <c r="AY52" i="10"/>
  <c r="AP53" i="10"/>
  <c r="AQ53" i="10"/>
  <c r="AS53" i="10"/>
  <c r="AT53" i="10"/>
  <c r="AU53" i="10"/>
  <c r="AV53" i="10"/>
  <c r="AY53" i="10"/>
  <c r="AP54" i="10"/>
  <c r="AQ54" i="10"/>
  <c r="AS54" i="10"/>
  <c r="AT54" i="10"/>
  <c r="AU54" i="10"/>
  <c r="AV54" i="10"/>
  <c r="AW54" i="10"/>
  <c r="AX54" i="10"/>
  <c r="AY54" i="10"/>
  <c r="AP55" i="10"/>
  <c r="AQ55" i="10"/>
  <c r="AR55" i="10"/>
  <c r="AS55" i="10"/>
  <c r="AT55" i="10"/>
  <c r="AU55" i="10"/>
  <c r="AV55" i="10"/>
  <c r="AY55" i="10"/>
  <c r="AQ56" i="10"/>
  <c r="AR56" i="10"/>
  <c r="AS56" i="10"/>
  <c r="AT56" i="10"/>
  <c r="AU56" i="10"/>
  <c r="AV56" i="10"/>
  <c r="AW56" i="10"/>
  <c r="AX56" i="10"/>
  <c r="AY56" i="10"/>
  <c r="AP57" i="10"/>
  <c r="AQ57" i="10"/>
  <c r="AR57" i="10"/>
  <c r="AS57" i="10"/>
  <c r="AT57" i="10"/>
  <c r="AU57" i="10"/>
  <c r="AV57" i="10"/>
  <c r="AY57" i="10"/>
  <c r="AP58" i="10"/>
  <c r="AQ58" i="10"/>
  <c r="AR58" i="10"/>
  <c r="AS58" i="10"/>
  <c r="AT58" i="10"/>
  <c r="AU58" i="10"/>
  <c r="AV58" i="10"/>
  <c r="AY58" i="10"/>
  <c r="AQ59" i="10"/>
  <c r="AR59" i="10"/>
  <c r="AS59" i="10"/>
  <c r="AT59" i="10"/>
  <c r="AU59" i="10"/>
  <c r="AV59" i="10"/>
  <c r="AW59" i="10"/>
  <c r="AX59" i="10"/>
  <c r="AY59" i="10"/>
  <c r="AP60" i="10"/>
  <c r="AQ60" i="10"/>
  <c r="AR60" i="10"/>
  <c r="AS60" i="10"/>
  <c r="AT60" i="10"/>
  <c r="AU60" i="10"/>
  <c r="AV60" i="10"/>
  <c r="AY60" i="10"/>
  <c r="AP61" i="10"/>
  <c r="AQ61" i="10"/>
  <c r="AR61" i="10"/>
  <c r="AS61" i="10"/>
  <c r="AT61" i="10"/>
  <c r="AU61" i="10"/>
  <c r="AV61" i="10"/>
  <c r="AY61" i="10"/>
  <c r="AQ62" i="10"/>
  <c r="AR62" i="10"/>
  <c r="AS62" i="10"/>
  <c r="AT62" i="10"/>
  <c r="AU62" i="10"/>
  <c r="AV62" i="10"/>
  <c r="AW62" i="10"/>
  <c r="AX62" i="10"/>
  <c r="AY62" i="10"/>
  <c r="AP63" i="10"/>
  <c r="AQ63" i="10"/>
  <c r="AR63" i="10"/>
  <c r="AS63" i="10"/>
  <c r="AT63" i="10"/>
  <c r="AU63" i="10"/>
  <c r="AV63" i="10"/>
  <c r="AY63" i="10"/>
  <c r="AP64" i="10"/>
  <c r="AR64" i="10"/>
  <c r="AS64" i="10"/>
  <c r="AT64" i="10"/>
  <c r="AU64" i="10"/>
  <c r="AV64" i="10"/>
  <c r="AY64" i="10"/>
  <c r="AR65" i="10"/>
  <c r="AS65" i="10"/>
  <c r="AT65" i="10"/>
  <c r="AU65" i="10"/>
  <c r="AV65" i="10"/>
  <c r="AY65" i="10"/>
  <c r="AP66" i="10"/>
  <c r="AQ66" i="10"/>
  <c r="AR66" i="10"/>
  <c r="AS66" i="10"/>
  <c r="AT66" i="10"/>
  <c r="AU66" i="10"/>
  <c r="AV66" i="10"/>
  <c r="AY66" i="10"/>
  <c r="AO26" i="10"/>
  <c r="AO27" i="10"/>
  <c r="AO28" i="10"/>
  <c r="AO29" i="10"/>
  <c r="AO30" i="10"/>
  <c r="AO31" i="10"/>
  <c r="AO45" i="10"/>
  <c r="AO53" i="10"/>
  <c r="AO54" i="10"/>
  <c r="AO55" i="10"/>
  <c r="AO57" i="10"/>
  <c r="AO58" i="10"/>
  <c r="AO59" i="10"/>
  <c r="AO60" i="10"/>
  <c r="AO61" i="10"/>
  <c r="AO62" i="10"/>
  <c r="AO63" i="10"/>
  <c r="AO65" i="10"/>
  <c r="AO66" i="10"/>
  <c r="AO25" i="10"/>
  <c r="AY25" i="11"/>
  <c r="AY26" i="11"/>
  <c r="AY27" i="11"/>
  <c r="AY28" i="11"/>
  <c r="AY29" i="11"/>
  <c r="AY30" i="11"/>
  <c r="AY31" i="11"/>
  <c r="AY32" i="11"/>
  <c r="AY33" i="11"/>
  <c r="AY34" i="11"/>
  <c r="AY35" i="11"/>
  <c r="AY36" i="11"/>
  <c r="AY37" i="11"/>
  <c r="AY45" i="11"/>
  <c r="AY46" i="11"/>
  <c r="AY47" i="11"/>
  <c r="AV48" i="11"/>
  <c r="AY48" i="11"/>
  <c r="AV49" i="11"/>
  <c r="AY49" i="11"/>
  <c r="AV50" i="11"/>
  <c r="AY50" i="11"/>
  <c r="AV51" i="11"/>
  <c r="AW51" i="11"/>
  <c r="AX51" i="11"/>
  <c r="AY51" i="11"/>
  <c r="AQ52" i="11"/>
  <c r="AR52" i="11"/>
  <c r="AS52" i="11"/>
  <c r="AT52" i="11"/>
  <c r="AU52" i="11"/>
  <c r="AV52" i="11"/>
  <c r="AY52" i="11"/>
  <c r="AQ53" i="11"/>
  <c r="AS53" i="11"/>
  <c r="AT53" i="11"/>
  <c r="AU53" i="11"/>
  <c r="AV53" i="11"/>
  <c r="AY53" i="11"/>
  <c r="AP54" i="11"/>
  <c r="AQ54" i="11"/>
  <c r="AS54" i="11"/>
  <c r="AT54" i="11"/>
  <c r="AU54" i="11"/>
  <c r="AV54" i="11"/>
  <c r="AW54" i="11"/>
  <c r="AX54" i="11"/>
  <c r="AY54" i="11"/>
  <c r="AP55" i="11"/>
  <c r="AQ55" i="11"/>
  <c r="AR55" i="11"/>
  <c r="AS55" i="11"/>
  <c r="AT55" i="11"/>
  <c r="AU55" i="11"/>
  <c r="AV55" i="11"/>
  <c r="AY55" i="11"/>
  <c r="AQ56" i="11"/>
  <c r="AR56" i="11"/>
  <c r="AS56" i="11"/>
  <c r="AT56" i="11"/>
  <c r="AU56" i="11"/>
  <c r="AV56" i="11"/>
  <c r="AW56" i="11"/>
  <c r="AX56" i="11"/>
  <c r="AY56" i="11"/>
  <c r="AP57" i="11"/>
  <c r="AQ57" i="11"/>
  <c r="AR57" i="11"/>
  <c r="AS57" i="11"/>
  <c r="AT57" i="11"/>
  <c r="AU57" i="11"/>
  <c r="AV57" i="11"/>
  <c r="AY57" i="11"/>
  <c r="AP58" i="11"/>
  <c r="AQ58" i="11"/>
  <c r="AR58" i="11"/>
  <c r="AS58" i="11"/>
  <c r="AT58" i="11"/>
  <c r="AU58" i="11"/>
  <c r="AV58" i="11"/>
  <c r="AY58" i="11"/>
  <c r="AQ59" i="11"/>
  <c r="AR59" i="11"/>
  <c r="AS59" i="11"/>
  <c r="AT59" i="11"/>
  <c r="AU59" i="11"/>
  <c r="AV59" i="11"/>
  <c r="AW59" i="11"/>
  <c r="AX59" i="11"/>
  <c r="AY59" i="11"/>
  <c r="AP60" i="11"/>
  <c r="AQ60" i="11"/>
  <c r="AR60" i="11"/>
  <c r="AS60" i="11"/>
  <c r="AT60" i="11"/>
  <c r="AU60" i="11"/>
  <c r="AV60" i="11"/>
  <c r="AY60" i="11"/>
  <c r="AP61" i="11"/>
  <c r="AQ61" i="11"/>
  <c r="AR61" i="11"/>
  <c r="AS61" i="11"/>
  <c r="AT61" i="11"/>
  <c r="AU61" i="11"/>
  <c r="AV61" i="11"/>
  <c r="AY61" i="11"/>
  <c r="AQ62" i="11"/>
  <c r="AR62" i="11"/>
  <c r="AS62" i="11"/>
  <c r="AT62" i="11"/>
  <c r="AU62" i="11"/>
  <c r="AV62" i="11"/>
  <c r="AW62" i="11"/>
  <c r="AX62" i="11"/>
  <c r="AY62" i="11"/>
  <c r="AP63" i="11"/>
  <c r="AQ63" i="11"/>
  <c r="AR63" i="11"/>
  <c r="AS63" i="11"/>
  <c r="AT63" i="11"/>
  <c r="AU63" i="11"/>
  <c r="AV63" i="11"/>
  <c r="AY63" i="11"/>
  <c r="AP64" i="11"/>
  <c r="AR64" i="11"/>
  <c r="AS64" i="11"/>
  <c r="AT64" i="11"/>
  <c r="AU64" i="11"/>
  <c r="AV64" i="11"/>
  <c r="AY64" i="11"/>
  <c r="AR65" i="11"/>
  <c r="AS65" i="11"/>
  <c r="AT65" i="11"/>
  <c r="AU65" i="11"/>
  <c r="AV65" i="11"/>
  <c r="AY65" i="11"/>
  <c r="AP66" i="11"/>
  <c r="AQ66" i="11"/>
  <c r="AR66" i="11"/>
  <c r="AS66" i="11"/>
  <c r="AT66" i="11"/>
  <c r="AU66" i="11"/>
  <c r="AV66" i="11"/>
  <c r="AY66" i="11"/>
  <c r="AO58" i="11"/>
  <c r="AO59" i="11"/>
  <c r="AO60" i="11"/>
  <c r="AO61" i="11"/>
  <c r="AO62" i="11"/>
  <c r="AO63" i="11"/>
  <c r="AO65" i="11"/>
  <c r="AO66" i="11"/>
  <c r="AO52" i="11"/>
  <c r="AO54" i="11"/>
  <c r="AO55" i="11"/>
  <c r="AO57" i="11"/>
  <c r="AO25" i="11"/>
  <c r="AQ35" i="5" l="1"/>
  <c r="AQ35" i="4"/>
  <c r="AQ37" i="9"/>
  <c r="AQ35" i="3"/>
  <c r="AQ37" i="11"/>
  <c r="AI50" i="11"/>
  <c r="AQ37" i="10"/>
  <c r="AI50" i="9"/>
  <c r="AI49" i="11"/>
  <c r="AI49" i="10"/>
  <c r="AI52" i="11"/>
  <c r="AI53" i="10"/>
  <c r="AI53" i="9"/>
  <c r="AI48" i="11"/>
  <c r="AI48" i="9"/>
  <c r="AP65" i="10"/>
  <c r="AP67" i="11"/>
  <c r="AQ67" i="11"/>
  <c r="AR67" i="11"/>
  <c r="AS67" i="11"/>
  <c r="AT67" i="11"/>
  <c r="AU67" i="11"/>
  <c r="AV67" i="11"/>
  <c r="AW67" i="11"/>
  <c r="AY67" i="11"/>
  <c r="AP68" i="11"/>
  <c r="AQ68" i="11"/>
  <c r="AR68" i="11"/>
  <c r="AS68" i="11"/>
  <c r="AT68" i="11"/>
  <c r="AU68" i="11"/>
  <c r="AV68" i="11"/>
  <c r="AW68" i="11"/>
  <c r="AY68" i="11"/>
  <c r="AP69" i="11"/>
  <c r="AQ69" i="11"/>
  <c r="AR69" i="11"/>
  <c r="AS69" i="11"/>
  <c r="AT69" i="11"/>
  <c r="AU69" i="11"/>
  <c r="AV69" i="11"/>
  <c r="AW69" i="11"/>
  <c r="AX69" i="11"/>
  <c r="AY69" i="11"/>
  <c r="AO67" i="11"/>
  <c r="AO68" i="11"/>
  <c r="AO69" i="11"/>
  <c r="AO45" i="9" l="1"/>
  <c r="AQ45" i="9"/>
  <c r="AR45" i="9"/>
  <c r="AS45" i="9"/>
  <c r="AT45" i="9"/>
  <c r="AU45" i="9"/>
  <c r="AV45" i="9"/>
  <c r="AW45" i="9"/>
  <c r="AX45" i="9"/>
  <c r="AO46" i="9"/>
  <c r="AR46" i="9"/>
  <c r="AS46" i="9"/>
  <c r="AT46" i="9"/>
  <c r="AU46" i="9"/>
  <c r="AV46" i="9"/>
  <c r="AO47" i="9"/>
  <c r="AQ47" i="9"/>
  <c r="AR47" i="9"/>
  <c r="AS47" i="9"/>
  <c r="AT47" i="9"/>
  <c r="AU47" i="9"/>
  <c r="AV47" i="9"/>
  <c r="AO48" i="9"/>
  <c r="AQ48" i="9"/>
  <c r="AS48" i="9"/>
  <c r="AT48" i="9"/>
  <c r="AU48" i="9"/>
  <c r="AV48" i="9"/>
  <c r="AO49" i="9"/>
  <c r="AQ49" i="9"/>
  <c r="AR49" i="9"/>
  <c r="AS49" i="9"/>
  <c r="AT49" i="9"/>
  <c r="AU49" i="9"/>
  <c r="AV49" i="9"/>
  <c r="AO50" i="9"/>
  <c r="AR50" i="9"/>
  <c r="AS50" i="9"/>
  <c r="AT50" i="9"/>
  <c r="AU50" i="9"/>
  <c r="AV50" i="9"/>
  <c r="AU51" i="9"/>
  <c r="AV51" i="9"/>
  <c r="AW51" i="9"/>
  <c r="AX51" i="9"/>
  <c r="AO52" i="9"/>
  <c r="AQ52" i="9"/>
  <c r="AR52" i="9"/>
  <c r="AS52" i="9"/>
  <c r="AT52" i="9"/>
  <c r="AU52" i="9"/>
  <c r="AV52" i="9"/>
  <c r="AO53" i="9"/>
  <c r="AQ53" i="9"/>
  <c r="AS53" i="9"/>
  <c r="AT53" i="9"/>
  <c r="AU53" i="9"/>
  <c r="AV53" i="9"/>
  <c r="AO54" i="9"/>
  <c r="AQ54" i="9"/>
  <c r="AS54" i="9"/>
  <c r="AT54" i="9"/>
  <c r="AU54" i="9"/>
  <c r="AV54" i="9"/>
  <c r="AW54" i="9"/>
  <c r="AX54" i="9"/>
  <c r="AO55" i="9"/>
  <c r="AQ55" i="9"/>
  <c r="AR55" i="9"/>
  <c r="AS55" i="9"/>
  <c r="AT55" i="9"/>
  <c r="AU55" i="9"/>
  <c r="AV55" i="9"/>
  <c r="AQ56" i="9"/>
  <c r="AR56" i="9"/>
  <c r="AS56" i="9"/>
  <c r="AT56" i="9"/>
  <c r="AU56" i="9"/>
  <c r="AV56" i="9"/>
  <c r="AW56" i="9"/>
  <c r="AX56" i="9"/>
  <c r="AO57" i="9"/>
  <c r="AQ57" i="9"/>
  <c r="AR57" i="9"/>
  <c r="AS57" i="9"/>
  <c r="AT57" i="9"/>
  <c r="AU57" i="9"/>
  <c r="AV57" i="9"/>
  <c r="AO58" i="9"/>
  <c r="AQ58" i="9"/>
  <c r="AR58" i="9"/>
  <c r="AS58" i="9"/>
  <c r="AT58" i="9"/>
  <c r="AU58" i="9"/>
  <c r="AV58" i="9"/>
  <c r="AO59" i="9"/>
  <c r="AQ59" i="9"/>
  <c r="AR59" i="9"/>
  <c r="AS59" i="9"/>
  <c r="AT59" i="9"/>
  <c r="AU59" i="9"/>
  <c r="AV59" i="9"/>
  <c r="AW59" i="9"/>
  <c r="AX59" i="9"/>
  <c r="AO60" i="9"/>
  <c r="AQ60" i="9"/>
  <c r="AR60" i="9"/>
  <c r="AS60" i="9"/>
  <c r="AT60" i="9"/>
  <c r="AU60" i="9"/>
  <c r="AV60" i="9"/>
  <c r="AO61" i="9"/>
  <c r="AQ61" i="9"/>
  <c r="AR61" i="9"/>
  <c r="AS61" i="9"/>
  <c r="AT61" i="9"/>
  <c r="AU61" i="9"/>
  <c r="AV61" i="9"/>
  <c r="AO62" i="9"/>
  <c r="AQ62" i="9"/>
  <c r="AR62" i="9"/>
  <c r="AS62" i="9"/>
  <c r="AT62" i="9"/>
  <c r="AU62" i="9"/>
  <c r="AV62" i="9"/>
  <c r="AW62" i="9"/>
  <c r="AX62" i="9"/>
  <c r="AO63" i="9"/>
  <c r="AQ63" i="9"/>
  <c r="AR63" i="9"/>
  <c r="AS63" i="9"/>
  <c r="AT63" i="9"/>
  <c r="AU63" i="9"/>
  <c r="AV63" i="9"/>
  <c r="AR64" i="9"/>
  <c r="AS64" i="9"/>
  <c r="AT64" i="9"/>
  <c r="AU64" i="9"/>
  <c r="AV64" i="9"/>
  <c r="AO65" i="9"/>
  <c r="AR65" i="9"/>
  <c r="AS65" i="9"/>
  <c r="AT65" i="9"/>
  <c r="AU65" i="9"/>
  <c r="AV65" i="9"/>
  <c r="AO66" i="9"/>
  <c r="AQ66" i="9"/>
  <c r="AR66" i="9"/>
  <c r="AS66" i="9"/>
  <c r="AT66" i="9"/>
  <c r="AU66" i="9"/>
  <c r="AV66" i="9"/>
  <c r="AO25" i="9"/>
  <c r="AY45" i="9"/>
  <c r="AY46" i="9"/>
  <c r="AY47" i="9"/>
  <c r="AY48" i="9"/>
  <c r="AY49" i="9"/>
  <c r="AY50" i="9"/>
  <c r="AY51" i="9"/>
  <c r="AY52" i="9"/>
  <c r="AY53" i="9"/>
  <c r="AY54" i="9"/>
  <c r="AY55" i="9"/>
  <c r="AY56" i="9"/>
  <c r="AY57" i="9"/>
  <c r="AY58" i="9"/>
  <c r="AY59" i="9"/>
  <c r="AY60" i="9"/>
  <c r="AY61" i="9"/>
  <c r="AY62" i="9"/>
  <c r="AY63" i="9"/>
  <c r="AY64" i="9"/>
  <c r="AY65" i="9"/>
  <c r="AY66" i="9"/>
  <c r="AP24" i="9"/>
  <c r="AQ24" i="9"/>
  <c r="AR24" i="9"/>
  <c r="AS24" i="9"/>
  <c r="AT24" i="9"/>
  <c r="AU24" i="9"/>
  <c r="AV24" i="9"/>
  <c r="AW24" i="9"/>
  <c r="AX24" i="9"/>
  <c r="AY24" i="9"/>
  <c r="AO24" i="9"/>
  <c r="AV43" i="3"/>
  <c r="AW43" i="3"/>
  <c r="AX43" i="3"/>
  <c r="AV44" i="3"/>
  <c r="AV45" i="3"/>
  <c r="AV46" i="3"/>
  <c r="AV47" i="3"/>
  <c r="AV48" i="3"/>
  <c r="AV49" i="3"/>
  <c r="AW49" i="3"/>
  <c r="AX49" i="3"/>
  <c r="AS50" i="3"/>
  <c r="AT50" i="3"/>
  <c r="AU50" i="3"/>
  <c r="AV50" i="3"/>
  <c r="AS51" i="3"/>
  <c r="AT51" i="3"/>
  <c r="AU51" i="3"/>
  <c r="AV51" i="3"/>
  <c r="AS52" i="3"/>
  <c r="AT52" i="3"/>
  <c r="AU52" i="3"/>
  <c r="AV52" i="3"/>
  <c r="AW52" i="3"/>
  <c r="AX52" i="3"/>
  <c r="AR53" i="3"/>
  <c r="AS53" i="3"/>
  <c r="AT53" i="3"/>
  <c r="AU53" i="3"/>
  <c r="AV53" i="3"/>
  <c r="AR54" i="3"/>
  <c r="AS54" i="3"/>
  <c r="AT54" i="3"/>
  <c r="AU54" i="3"/>
  <c r="AV54" i="3"/>
  <c r="AW54" i="3"/>
  <c r="AX54" i="3"/>
  <c r="AR55" i="3"/>
  <c r="AS55" i="3"/>
  <c r="AT55" i="3"/>
  <c r="AU55" i="3"/>
  <c r="AV55" i="3"/>
  <c r="AR56" i="3"/>
  <c r="AS56" i="3"/>
  <c r="AT56" i="3"/>
  <c r="AU56" i="3"/>
  <c r="AV56" i="3"/>
  <c r="AR57" i="3"/>
  <c r="AS57" i="3"/>
  <c r="AT57" i="3"/>
  <c r="AU57" i="3"/>
  <c r="AV57" i="3"/>
  <c r="AW57" i="3"/>
  <c r="AX57" i="3"/>
  <c r="AR58" i="3"/>
  <c r="AS58" i="3"/>
  <c r="AT58" i="3"/>
  <c r="AU58" i="3"/>
  <c r="AV58" i="3"/>
  <c r="AR59" i="3"/>
  <c r="AS59" i="3"/>
  <c r="AT59" i="3"/>
  <c r="AU59" i="3"/>
  <c r="AV59" i="3"/>
  <c r="AR60" i="3"/>
  <c r="AS60" i="3"/>
  <c r="AT60" i="3"/>
  <c r="AU60" i="3"/>
  <c r="AV60" i="3"/>
  <c r="AW60" i="3"/>
  <c r="AX60" i="3"/>
  <c r="AR61" i="3"/>
  <c r="AS61" i="3"/>
  <c r="AT61" i="3"/>
  <c r="AU61" i="3"/>
  <c r="AV61" i="3"/>
  <c r="AR62" i="3"/>
  <c r="AS62" i="3"/>
  <c r="AT62" i="3"/>
  <c r="AU62" i="3"/>
  <c r="AV62" i="3"/>
  <c r="AP64" i="3"/>
  <c r="AP65" i="3"/>
  <c r="AO43" i="3"/>
  <c r="AO51" i="3"/>
  <c r="AO52" i="3"/>
  <c r="AO53" i="3"/>
  <c r="AO55" i="3"/>
  <c r="AO56" i="3"/>
  <c r="AO57" i="3"/>
  <c r="AO58" i="3"/>
  <c r="AO59" i="3"/>
  <c r="AO60" i="3"/>
  <c r="AO61" i="3"/>
  <c r="AO63" i="3"/>
  <c r="AO64" i="3"/>
  <c r="AO65" i="3"/>
  <c r="AO23" i="3"/>
  <c r="AR48" i="9" l="1"/>
  <c r="AQ50" i="9"/>
  <c r="AO62" i="1"/>
  <c r="AO62" i="4" l="1"/>
  <c r="AO62" i="5"/>
  <c r="AQ63" i="1"/>
  <c r="AO64" i="11"/>
  <c r="AO64" i="10"/>
  <c r="AO64" i="9"/>
  <c r="AO62" i="3"/>
  <c r="AO54" i="1"/>
  <c r="AQ63" i="4" l="1"/>
  <c r="AQ63" i="5"/>
  <c r="AO54" i="4"/>
  <c r="AO54" i="5"/>
  <c r="AQ63" i="3"/>
  <c r="AX63" i="1"/>
  <c r="AO56" i="11"/>
  <c r="AO56" i="10"/>
  <c r="AO51" i="9"/>
  <c r="AO54" i="3"/>
  <c r="AO56" i="9"/>
  <c r="AW46" i="1"/>
  <c r="AW47" i="1"/>
  <c r="AW53" i="1"/>
  <c r="AW51" i="1"/>
  <c r="AP54" i="1"/>
  <c r="AP57" i="1"/>
  <c r="AP60" i="1"/>
  <c r="AW62" i="1"/>
  <c r="AI62" i="1"/>
  <c r="AW61" i="1"/>
  <c r="AI61" i="1"/>
  <c r="AW59" i="1"/>
  <c r="AI59" i="1"/>
  <c r="AW58" i="1"/>
  <c r="AI58" i="1"/>
  <c r="AW51" i="5" l="1"/>
  <c r="AW51" i="4"/>
  <c r="AW47" i="5"/>
  <c r="AW47" i="4"/>
  <c r="AW59" i="4"/>
  <c r="AW59" i="5"/>
  <c r="AW61" i="4"/>
  <c r="AW61" i="5"/>
  <c r="AW62" i="4"/>
  <c r="AW62" i="5"/>
  <c r="AW53" i="5"/>
  <c r="AW53" i="4"/>
  <c r="AW46" i="5"/>
  <c r="AW46" i="4"/>
  <c r="AW58" i="4"/>
  <c r="AW58" i="5"/>
  <c r="AP54" i="5"/>
  <c r="AP54" i="4"/>
  <c r="AP57" i="5"/>
  <c r="AP57" i="4"/>
  <c r="AP60" i="4"/>
  <c r="AP60" i="5"/>
  <c r="AX63" i="4"/>
  <c r="AX63" i="5"/>
  <c r="AP62" i="9"/>
  <c r="AP59" i="9"/>
  <c r="AP56" i="9"/>
  <c r="AP60" i="3"/>
  <c r="AP57" i="3"/>
  <c r="AX47" i="1"/>
  <c r="AX65" i="9"/>
  <c r="AX63" i="3"/>
  <c r="AW49" i="10"/>
  <c r="AW49" i="11"/>
  <c r="AW47" i="3"/>
  <c r="AW49" i="9"/>
  <c r="AW55" i="10"/>
  <c r="AW55" i="11"/>
  <c r="AW53" i="3"/>
  <c r="AW55" i="9"/>
  <c r="AX53" i="1"/>
  <c r="AP54" i="3"/>
  <c r="AQ62" i="1"/>
  <c r="AQ62" i="4" s="1"/>
  <c r="AI64" i="10"/>
  <c r="AI64" i="11"/>
  <c r="AI64" i="9"/>
  <c r="AW64" i="11"/>
  <c r="AW64" i="10"/>
  <c r="AW64" i="9"/>
  <c r="AW62" i="3"/>
  <c r="AI63" i="10"/>
  <c r="AI63" i="9"/>
  <c r="AI63" i="11"/>
  <c r="AX61" i="1"/>
  <c r="AW63" i="10"/>
  <c r="AW63" i="11"/>
  <c r="AW61" i="3"/>
  <c r="AW63" i="9"/>
  <c r="AI61" i="10"/>
  <c r="AI61" i="11"/>
  <c r="AI61" i="9"/>
  <c r="AX59" i="1"/>
  <c r="AW61" i="10"/>
  <c r="AW61" i="11"/>
  <c r="AW59" i="3"/>
  <c r="AW61" i="9"/>
  <c r="AI60" i="10"/>
  <c r="AI60" i="9"/>
  <c r="AI60" i="11"/>
  <c r="AX58" i="1"/>
  <c r="AW60" i="11"/>
  <c r="AW60" i="10"/>
  <c r="AW60" i="9"/>
  <c r="AW58" i="3"/>
  <c r="AW53" i="10"/>
  <c r="AW53" i="11"/>
  <c r="AW53" i="9"/>
  <c r="AW51" i="3"/>
  <c r="AW48" i="10"/>
  <c r="AW48" i="11"/>
  <c r="AW46" i="3"/>
  <c r="AW48" i="9"/>
  <c r="AP62" i="11"/>
  <c r="AP62" i="10"/>
  <c r="AP59" i="11"/>
  <c r="AP59" i="10"/>
  <c r="AP56" i="11"/>
  <c r="AP56" i="10"/>
  <c r="AQ65" i="11"/>
  <c r="AQ65" i="10"/>
  <c r="AQ65" i="9"/>
  <c r="AR52" i="1"/>
  <c r="AR51" i="1"/>
  <c r="AX47" i="4" l="1"/>
  <c r="AX47" i="5"/>
  <c r="AR51" i="5"/>
  <c r="AR51" i="4"/>
  <c r="AR52" i="5"/>
  <c r="AR52" i="4"/>
  <c r="AX53" i="5"/>
  <c r="AX53" i="4"/>
  <c r="AX58" i="4"/>
  <c r="AX58" i="5"/>
  <c r="AX59" i="4"/>
  <c r="AX59" i="5"/>
  <c r="AX61" i="5"/>
  <c r="AX61" i="4"/>
  <c r="AQ62" i="5"/>
  <c r="AX49" i="9"/>
  <c r="AX55" i="11"/>
  <c r="AX60" i="10"/>
  <c r="AX47" i="3"/>
  <c r="AX49" i="11"/>
  <c r="AX49" i="10"/>
  <c r="AX55" i="10"/>
  <c r="AX53" i="3"/>
  <c r="AX55" i="9"/>
  <c r="A54" i="1"/>
  <c r="AQ62" i="3"/>
  <c r="AX60" i="11"/>
  <c r="AX63" i="9"/>
  <c r="AX63" i="11"/>
  <c r="AX61" i="3"/>
  <c r="AX63" i="10"/>
  <c r="AX61" i="10"/>
  <c r="AX61" i="11"/>
  <c r="AX59" i="3"/>
  <c r="AX61" i="9"/>
  <c r="AX60" i="9"/>
  <c r="AX58" i="3"/>
  <c r="AQ64" i="9"/>
  <c r="AQ64" i="10"/>
  <c r="AQ64" i="11"/>
  <c r="AR53" i="10"/>
  <c r="AR54" i="11"/>
  <c r="AR54" i="10"/>
  <c r="AR53" i="11"/>
  <c r="AR53" i="9"/>
  <c r="AR52" i="3"/>
  <c r="AR54" i="9"/>
  <c r="AX51" i="1"/>
  <c r="AR51" i="3"/>
  <c r="A49" i="1"/>
  <c r="AX62" i="1"/>
  <c r="AX51" i="4" l="1"/>
  <c r="AX51" i="5"/>
  <c r="AX62" i="4"/>
  <c r="AX62" i="5"/>
  <c r="AX64" i="11"/>
  <c r="AX64" i="10"/>
  <c r="A51" i="10"/>
  <c r="E50" i="5"/>
  <c r="AX53" i="10"/>
  <c r="A56" i="10"/>
  <c r="E55" i="5"/>
  <c r="AX53" i="11"/>
  <c r="E55" i="4"/>
  <c r="A56" i="11"/>
  <c r="E50" i="4"/>
  <c r="A51" i="11"/>
  <c r="AX62" i="3"/>
  <c r="AX64" i="9"/>
  <c r="AX51" i="3"/>
  <c r="AX53" i="9"/>
  <c r="A51" i="9"/>
  <c r="E49" i="3"/>
  <c r="A56" i="9"/>
  <c r="E54" i="3"/>
  <c r="AK1" i="10"/>
  <c r="AI1" i="10"/>
  <c r="AF1" i="10"/>
  <c r="AG68" i="10" l="1"/>
  <c r="AK1" i="9" l="1"/>
  <c r="AI1" i="9"/>
  <c r="AF1" i="9"/>
  <c r="AQ118" i="1"/>
  <c r="AG74" i="11" l="1"/>
  <c r="AG77" i="10"/>
  <c r="AG75" i="9"/>
  <c r="AQ116" i="1"/>
  <c r="AK1" i="11" l="1"/>
  <c r="AI1" i="11"/>
  <c r="AF1" i="11"/>
  <c r="AY69" i="10"/>
  <c r="AV69" i="10"/>
  <c r="AU69" i="10"/>
  <c r="AT69" i="10"/>
  <c r="AS69" i="10"/>
  <c r="AR69" i="10"/>
  <c r="AQ69" i="10"/>
  <c r="AP69" i="10"/>
  <c r="AO69" i="10"/>
  <c r="A9" i="11" l="1"/>
  <c r="AY68" i="10"/>
  <c r="AX68" i="10"/>
  <c r="AW68" i="10"/>
  <c r="AV68" i="10"/>
  <c r="AU68" i="10"/>
  <c r="AT68" i="10"/>
  <c r="AS68" i="10"/>
  <c r="AR68" i="10"/>
  <c r="AQ68" i="10"/>
  <c r="AP68" i="10"/>
  <c r="AO68" i="10"/>
  <c r="AY67" i="10"/>
  <c r="AX67" i="10"/>
  <c r="AW67" i="10"/>
  <c r="AV67" i="10"/>
  <c r="AU67" i="10"/>
  <c r="AT67" i="10"/>
  <c r="AS67" i="10"/>
  <c r="AR67" i="10"/>
  <c r="AQ67" i="10"/>
  <c r="A9" i="10"/>
  <c r="A9" i="9"/>
  <c r="AB6" i="5" l="1"/>
  <c r="AE12" i="5"/>
  <c r="AE11" i="5"/>
  <c r="AE9" i="5"/>
  <c r="AE8" i="5"/>
  <c r="AB7" i="5"/>
  <c r="AR118" i="1"/>
  <c r="AP118" i="1"/>
  <c r="AP117" i="1"/>
  <c r="AS117" i="1" s="1"/>
  <c r="AP116" i="1"/>
  <c r="AS116" i="1" s="1"/>
  <c r="AS118" i="1" l="1"/>
  <c r="AO122" i="1"/>
  <c r="AO125" i="1" s="1"/>
  <c r="AO119" i="1"/>
  <c r="AO126" i="1" s="1"/>
  <c r="AO112" i="1"/>
  <c r="AO105" i="1"/>
  <c r="AO98" i="1"/>
  <c r="AO92" i="1"/>
  <c r="AQ91" i="1"/>
  <c r="AP91" i="1"/>
  <c r="AP90" i="1"/>
  <c r="AR90" i="1" s="1"/>
  <c r="AP89" i="1"/>
  <c r="AQ86" i="1"/>
  <c r="AO87" i="1"/>
  <c r="AP86" i="1"/>
  <c r="AP85" i="1"/>
  <c r="AR85" i="1" s="1"/>
  <c r="AP84" i="1"/>
  <c r="AR84" i="1" s="1"/>
  <c r="AP92" i="1" l="1"/>
  <c r="AR86" i="1"/>
  <c r="AR91" i="1"/>
  <c r="AR89" i="1"/>
  <c r="AO93" i="1"/>
  <c r="AP87" i="1"/>
  <c r="E15" i="5" l="1"/>
  <c r="J15" i="5"/>
  <c r="H15" i="5"/>
  <c r="AG74" i="5"/>
  <c r="AG73" i="4"/>
  <c r="J15" i="4"/>
  <c r="H15" i="4"/>
  <c r="E15" i="4"/>
  <c r="I11" i="4"/>
  <c r="I10" i="4"/>
  <c r="I8" i="4"/>
  <c r="I7" i="4"/>
  <c r="F6" i="4"/>
  <c r="F5" i="4"/>
  <c r="AG76" i="3" l="1"/>
  <c r="J15" i="3"/>
  <c r="H15" i="3"/>
  <c r="E15" i="3"/>
  <c r="I11" i="3"/>
  <c r="I10" i="3"/>
  <c r="I8" i="3"/>
  <c r="I7" i="3"/>
  <c r="F6" i="3"/>
  <c r="F5" i="3"/>
  <c r="AW56" i="1" l="1"/>
  <c r="AW55" i="1"/>
  <c r="AW55" i="4" l="1"/>
  <c r="AW55" i="5"/>
  <c r="AW56" i="4"/>
  <c r="AW56" i="5"/>
  <c r="AW57" i="10"/>
  <c r="AW57" i="11"/>
  <c r="AW55" i="3"/>
  <c r="AW57" i="9"/>
  <c r="AW58" i="10"/>
  <c r="AW58" i="11"/>
  <c r="AW58" i="9"/>
  <c r="AW56" i="3"/>
  <c r="AW66" i="10"/>
  <c r="AW66" i="11"/>
  <c r="AW65" i="10"/>
  <c r="AW65" i="11"/>
  <c r="AW65" i="9"/>
  <c r="AW63" i="3"/>
  <c r="AX56" i="1"/>
  <c r="AX55" i="1"/>
  <c r="AX55" i="4" l="1"/>
  <c r="AX55" i="5"/>
  <c r="AX56" i="4"/>
  <c r="AX56" i="5"/>
  <c r="AI65" i="11"/>
  <c r="AI65" i="9"/>
  <c r="AI65" i="10"/>
  <c r="AI66" i="10"/>
  <c r="AI66" i="11"/>
  <c r="AI66" i="9"/>
  <c r="AX58" i="9"/>
  <c r="AX58" i="11"/>
  <c r="AX58" i="10"/>
  <c r="AX57" i="10"/>
  <c r="AX57" i="11"/>
  <c r="AX55" i="3"/>
  <c r="AX57" i="9"/>
  <c r="AX56" i="3"/>
  <c r="AX46" i="1"/>
  <c r="AO67" i="10"/>
  <c r="AX46" i="4" l="1"/>
  <c r="AX46" i="5"/>
  <c r="A45" i="10"/>
  <c r="E44" i="5"/>
  <c r="AX48" i="10"/>
  <c r="AX48" i="11"/>
  <c r="A45" i="9"/>
  <c r="AQ51" i="9"/>
  <c r="AX48" i="9"/>
  <c r="AX46" i="3"/>
  <c r="AW50" i="1"/>
  <c r="AW50" i="5" l="1"/>
  <c r="AW50" i="4"/>
  <c r="AW52" i="10"/>
  <c r="AW52" i="11"/>
  <c r="AW52" i="9"/>
  <c r="AW50" i="3"/>
  <c r="A45" i="11"/>
  <c r="E44" i="4"/>
  <c r="E43" i="3"/>
  <c r="AX50" i="1"/>
  <c r="AW48" i="1"/>
  <c r="AW45" i="1"/>
  <c r="AW44" i="1"/>
  <c r="AW31" i="1"/>
  <c r="AI45" i="1"/>
  <c r="AI44" i="1"/>
  <c r="AI34" i="1"/>
  <c r="AI33" i="1"/>
  <c r="AI32" i="1"/>
  <c r="AI31" i="1"/>
  <c r="AI29" i="1"/>
  <c r="AI28" i="1"/>
  <c r="AI27" i="1"/>
  <c r="AI26" i="1"/>
  <c r="AW34" i="1"/>
  <c r="AW33" i="1"/>
  <c r="AW32" i="1"/>
  <c r="AR30" i="1"/>
  <c r="AU30" i="1"/>
  <c r="AV30" i="1"/>
  <c r="AP30" i="1"/>
  <c r="AO30" i="1"/>
  <c r="AI65" i="1" l="1"/>
  <c r="AP32" i="11"/>
  <c r="AP32" i="9"/>
  <c r="AP30" i="5"/>
  <c r="AP30" i="4"/>
  <c r="AP30" i="3"/>
  <c r="AW33" i="11"/>
  <c r="AW33" i="9"/>
  <c r="AW31" i="5"/>
  <c r="AW31" i="3"/>
  <c r="AW31" i="4"/>
  <c r="AW46" i="11"/>
  <c r="AW44" i="5"/>
  <c r="AW44" i="4"/>
  <c r="AV32" i="11"/>
  <c r="AV32" i="9"/>
  <c r="AV30" i="5"/>
  <c r="AV30" i="4"/>
  <c r="AV30" i="3"/>
  <c r="AU30" i="5"/>
  <c r="AU30" i="4"/>
  <c r="AU30" i="3"/>
  <c r="AU32" i="11"/>
  <c r="AU32" i="9"/>
  <c r="AW48" i="5"/>
  <c r="AW48" i="4"/>
  <c r="AW32" i="3"/>
  <c r="AW34" i="11"/>
  <c r="AW34" i="9"/>
  <c r="AW32" i="5"/>
  <c r="AW32" i="4"/>
  <c r="AX50" i="5"/>
  <c r="AX50" i="4"/>
  <c r="AR30" i="3"/>
  <c r="AR30" i="4"/>
  <c r="AR32" i="11"/>
  <c r="AR32" i="9"/>
  <c r="AR30" i="5"/>
  <c r="AW47" i="11"/>
  <c r="AW45" i="5"/>
  <c r="AW45" i="4"/>
  <c r="AW35" i="11"/>
  <c r="AW33" i="3"/>
  <c r="AW33" i="5"/>
  <c r="AW35" i="9"/>
  <c r="AW33" i="4"/>
  <c r="AW34" i="4"/>
  <c r="AW36" i="9"/>
  <c r="AW36" i="11"/>
  <c r="AW34" i="3"/>
  <c r="AW34" i="5"/>
  <c r="AO30" i="4"/>
  <c r="AO30" i="3"/>
  <c r="AO32" i="11"/>
  <c r="AO32" i="9"/>
  <c r="AO30" i="5"/>
  <c r="AV32" i="10"/>
  <c r="AV35" i="1"/>
  <c r="AU32" i="10"/>
  <c r="AU35" i="1"/>
  <c r="AW36" i="10"/>
  <c r="AW35" i="10"/>
  <c r="AW33" i="10"/>
  <c r="AW34" i="10"/>
  <c r="AP32" i="10"/>
  <c r="AR32" i="10"/>
  <c r="AO32" i="10"/>
  <c r="AR35" i="1"/>
  <c r="AS35" i="1"/>
  <c r="AP35" i="1"/>
  <c r="AO35" i="1"/>
  <c r="AW50" i="11"/>
  <c r="AW50" i="10"/>
  <c r="AW48" i="3"/>
  <c r="AW50" i="9"/>
  <c r="AW47" i="10"/>
  <c r="AW47" i="9"/>
  <c r="AW45" i="3"/>
  <c r="AI47" i="10"/>
  <c r="AI47" i="9"/>
  <c r="AI47" i="11"/>
  <c r="AW46" i="10"/>
  <c r="AW46" i="9"/>
  <c r="AW44" i="3"/>
  <c r="AI46" i="10"/>
  <c r="AI46" i="11"/>
  <c r="AI46" i="9"/>
  <c r="AI36" i="11"/>
  <c r="AI36" i="10"/>
  <c r="AI36" i="9"/>
  <c r="AI34" i="9"/>
  <c r="AI34" i="10"/>
  <c r="AI34" i="11"/>
  <c r="AI35" i="11"/>
  <c r="AI35" i="10"/>
  <c r="AI35" i="9"/>
  <c r="AI31" i="10"/>
  <c r="AI31" i="11"/>
  <c r="AI31" i="9"/>
  <c r="AI29" i="10"/>
  <c r="AI29" i="9"/>
  <c r="AI29" i="11"/>
  <c r="AI30" i="9"/>
  <c r="AI30" i="10"/>
  <c r="AI30" i="11"/>
  <c r="AI28" i="10"/>
  <c r="AI28" i="9"/>
  <c r="AI28" i="11"/>
  <c r="AX31" i="1"/>
  <c r="AI33" i="10"/>
  <c r="AI33" i="11"/>
  <c r="AI33" i="9"/>
  <c r="AX52" i="11"/>
  <c r="AX52" i="10"/>
  <c r="AX50" i="3"/>
  <c r="AX52" i="9"/>
  <c r="AX45" i="1"/>
  <c r="AX34" i="1"/>
  <c r="AX44" i="1"/>
  <c r="AX48" i="1"/>
  <c r="AX33" i="1"/>
  <c r="AX32" i="1"/>
  <c r="AW25" i="1"/>
  <c r="AW26" i="1"/>
  <c r="AW27" i="1"/>
  <c r="AW28" i="1"/>
  <c r="AW29" i="1"/>
  <c r="AW24" i="1"/>
  <c r="AI24" i="1"/>
  <c r="AW24" i="3" l="1"/>
  <c r="AW26" i="11"/>
  <c r="AW26" i="9"/>
  <c r="AW24" i="5"/>
  <c r="AW24" i="4"/>
  <c r="AX35" i="11"/>
  <c r="AX33" i="3"/>
  <c r="AX33" i="4"/>
  <c r="AX33" i="5"/>
  <c r="AX35" i="9"/>
  <c r="AX34" i="4"/>
  <c r="AX36" i="9"/>
  <c r="AX36" i="11"/>
  <c r="AX34" i="3"/>
  <c r="AX34" i="5"/>
  <c r="AW28" i="5"/>
  <c r="AW28" i="3"/>
  <c r="AW28" i="4"/>
  <c r="AW30" i="9"/>
  <c r="AW30" i="11"/>
  <c r="AS37" i="11"/>
  <c r="AS35" i="3"/>
  <c r="AS35" i="5"/>
  <c r="AS35" i="4"/>
  <c r="AS37" i="9"/>
  <c r="AW27" i="5"/>
  <c r="AW27" i="4"/>
  <c r="AW29" i="9"/>
  <c r="AW29" i="11"/>
  <c r="AW27" i="3"/>
  <c r="AW26" i="4"/>
  <c r="AW28" i="9"/>
  <c r="AW28" i="11"/>
  <c r="AW26" i="3"/>
  <c r="AW26" i="5"/>
  <c r="AR35" i="3"/>
  <c r="AR35" i="5"/>
  <c r="AR35" i="4"/>
  <c r="AR37" i="9"/>
  <c r="AR37" i="11"/>
  <c r="AU37" i="11"/>
  <c r="AU35" i="3"/>
  <c r="AU35" i="5"/>
  <c r="AU35" i="4"/>
  <c r="AU37" i="9"/>
  <c r="AX45" i="4"/>
  <c r="AX47" i="11"/>
  <c r="AX45" i="5"/>
  <c r="AW27" i="11"/>
  <c r="AW25" i="3"/>
  <c r="AW25" i="5"/>
  <c r="AW27" i="9"/>
  <c r="AW25" i="4"/>
  <c r="AW29" i="5"/>
  <c r="AW29" i="4"/>
  <c r="AW29" i="3"/>
  <c r="AW31" i="9"/>
  <c r="AW31" i="11"/>
  <c r="AX32" i="3"/>
  <c r="AX34" i="11"/>
  <c r="AX34" i="9"/>
  <c r="AX32" i="5"/>
  <c r="AX32" i="4"/>
  <c r="AV35" i="3"/>
  <c r="AV37" i="11"/>
  <c r="AV35" i="5"/>
  <c r="AV37" i="9"/>
  <c r="AV35" i="4"/>
  <c r="AP37" i="11"/>
  <c r="AP35" i="5"/>
  <c r="AP37" i="9"/>
  <c r="AP35" i="3"/>
  <c r="AP35" i="4"/>
  <c r="AX33" i="11"/>
  <c r="AX31" i="5"/>
  <c r="AX31" i="4"/>
  <c r="AX33" i="9"/>
  <c r="AX31" i="3"/>
  <c r="AO35" i="5"/>
  <c r="AO35" i="3"/>
  <c r="AO35" i="4"/>
  <c r="AO37" i="11"/>
  <c r="AO37" i="9"/>
  <c r="AX46" i="11"/>
  <c r="AX44" i="5"/>
  <c r="AX44" i="4"/>
  <c r="AX48" i="4"/>
  <c r="AX48" i="5"/>
  <c r="A23" i="1"/>
  <c r="E24" i="4" s="1"/>
  <c r="AV37" i="10"/>
  <c r="AU37" i="10"/>
  <c r="AO37" i="10"/>
  <c r="AR37" i="10"/>
  <c r="AS37" i="10"/>
  <c r="AP37" i="10"/>
  <c r="AX35" i="10"/>
  <c r="AX34" i="10"/>
  <c r="AX36" i="10"/>
  <c r="AX33" i="10"/>
  <c r="AW27" i="10"/>
  <c r="AW31" i="10"/>
  <c r="AW29" i="10"/>
  <c r="AW30" i="10"/>
  <c r="AW28" i="10"/>
  <c r="AI66" i="1"/>
  <c r="AI67" i="1" s="1"/>
  <c r="AI26" i="11"/>
  <c r="AI26" i="9"/>
  <c r="AI26" i="10"/>
  <c r="AW26" i="10"/>
  <c r="AX50" i="10"/>
  <c r="AX47" i="10"/>
  <c r="AX46" i="10"/>
  <c r="AX50" i="11"/>
  <c r="AX45" i="3"/>
  <c r="AX47" i="9"/>
  <c r="AX48" i="3"/>
  <c r="AX50" i="9"/>
  <c r="AX44" i="3"/>
  <c r="AX46" i="9"/>
  <c r="AX28" i="1"/>
  <c r="AX27" i="1"/>
  <c r="AX29" i="1"/>
  <c r="AX25" i="1"/>
  <c r="AX26" i="1"/>
  <c r="AX24" i="1"/>
  <c r="AX28" i="5" l="1"/>
  <c r="AX28" i="3"/>
  <c r="AX28" i="4"/>
  <c r="AX30" i="11"/>
  <c r="AX30" i="9"/>
  <c r="AX24" i="4"/>
  <c r="AX24" i="3"/>
  <c r="AX26" i="11"/>
  <c r="AX26" i="9"/>
  <c r="AX24" i="5"/>
  <c r="AX27" i="3"/>
  <c r="AX27" i="5"/>
  <c r="AX27" i="4"/>
  <c r="AX29" i="9"/>
  <c r="AX29" i="11"/>
  <c r="AX26" i="5"/>
  <c r="AX26" i="4"/>
  <c r="AX28" i="9"/>
  <c r="AX28" i="11"/>
  <c r="AX26" i="3"/>
  <c r="AX25" i="4"/>
  <c r="AX27" i="9"/>
  <c r="AX27" i="11"/>
  <c r="AX25" i="3"/>
  <c r="AX25" i="5"/>
  <c r="AX31" i="11"/>
  <c r="AX29" i="3"/>
  <c r="AX31" i="9"/>
  <c r="AX29" i="5"/>
  <c r="AX29" i="4"/>
  <c r="A25" i="9"/>
  <c r="E23" i="3"/>
  <c r="E24" i="5"/>
  <c r="A25" i="11"/>
  <c r="A25" i="10"/>
  <c r="AI68" i="11"/>
  <c r="AI68" i="10"/>
  <c r="AI67" i="11"/>
  <c r="AI67" i="10"/>
  <c r="AI67" i="9"/>
  <c r="AI68" i="9"/>
  <c r="AX30" i="10"/>
  <c r="AX27" i="10"/>
  <c r="AX26" i="10"/>
  <c r="AX31" i="10"/>
  <c r="AX29" i="10"/>
  <c r="AX28" i="10"/>
  <c r="AI69" i="11" l="1"/>
  <c r="AI69" i="10"/>
  <c r="AI69" i="9"/>
  <c r="AX65" i="11" l="1"/>
  <c r="AX65" i="10"/>
  <c r="AP67" i="10"/>
  <c r="AX66" i="10" l="1"/>
  <c r="AX66" i="11"/>
</calcChain>
</file>

<file path=xl/sharedStrings.xml><?xml version="1.0" encoding="utf-8"?>
<sst xmlns="http://schemas.openxmlformats.org/spreadsheetml/2006/main" count="494" uniqueCount="146">
  <si>
    <t>依　頼　書</t>
  </si>
  <si>
    <t>東京女子医科大学　実験動物研究所　所長　殿</t>
  </si>
  <si>
    <t>【所属部署長】</t>
    <rPh sb="1" eb="3">
      <t>ショゾク</t>
    </rPh>
    <rPh sb="3" eb="5">
      <t>ブショ</t>
    </rPh>
    <rPh sb="5" eb="6">
      <t>チョウ</t>
    </rPh>
    <phoneticPr fontId="2"/>
  </si>
  <si>
    <t>職位：</t>
    <rPh sb="0" eb="2">
      <t>ショクイ</t>
    </rPh>
    <phoneticPr fontId="2"/>
  </si>
  <si>
    <t>氏名：</t>
    <rPh sb="0" eb="2">
      <t>シメイ</t>
    </rPh>
    <phoneticPr fontId="2"/>
  </si>
  <si>
    <t>記</t>
    <rPh sb="0" eb="1">
      <t>キ</t>
    </rPh>
    <phoneticPr fontId="2"/>
  </si>
  <si>
    <t>●委託を希望する作製等の種別</t>
  </si>
  <si>
    <t>作製等</t>
  </si>
  <si>
    <t>作製等における各項目の選択</t>
  </si>
  <si>
    <t>系統数</t>
    <rPh sb="0" eb="2">
      <t>ケイトウ</t>
    </rPh>
    <rPh sb="2" eb="3">
      <t>スウ</t>
    </rPh>
    <phoneticPr fontId="2"/>
  </si>
  <si>
    <t>費用単価</t>
    <rPh sb="0" eb="2">
      <t>ヒヨウ</t>
    </rPh>
    <rPh sb="2" eb="4">
      <t>タンカ</t>
    </rPh>
    <phoneticPr fontId="2"/>
  </si>
  <si>
    <t>費用</t>
  </si>
  <si>
    <t>希望する受領の作製段階</t>
    <rPh sb="0" eb="2">
      <t>キボウ</t>
    </rPh>
    <rPh sb="4" eb="6">
      <t>ジュリョウ</t>
    </rPh>
    <rPh sb="7" eb="9">
      <t>サクセイ</t>
    </rPh>
    <rPh sb="9" eb="11">
      <t>ダンカイ</t>
    </rPh>
    <phoneticPr fontId="2"/>
  </si>
  <si>
    <t>小計（税抜）</t>
    <rPh sb="0" eb="2">
      <t>ショウケイ</t>
    </rPh>
    <rPh sb="3" eb="4">
      <t>ゼイ</t>
    </rPh>
    <rPh sb="4" eb="5">
      <t>ヌ</t>
    </rPh>
    <phoneticPr fontId="2"/>
  </si>
  <si>
    <t>費用予定額（税込）</t>
    <rPh sb="6" eb="8">
      <t>ゼイコ</t>
    </rPh>
    <phoneticPr fontId="2"/>
  </si>
  <si>
    <t>●研究課題名</t>
  </si>
  <si>
    <t>●研究目的</t>
  </si>
  <si>
    <t>●作製等を依頼しようとする遺伝子改変マウス(または凍結精子・凍結胚の由来である遺伝子改変マウス)について</t>
  </si>
  <si>
    <t>対象とする遺伝子名</t>
    <rPh sb="8" eb="9">
      <t>メイ</t>
    </rPh>
    <phoneticPr fontId="2"/>
  </si>
  <si>
    <t>遺伝子改変の概要
(Transgene, Target
 geneの改変内容等)</t>
  </si>
  <si>
    <t>年</t>
    <rPh sb="0" eb="1">
      <t>ネン</t>
    </rPh>
    <phoneticPr fontId="3"/>
  </si>
  <si>
    <t>日</t>
    <rPh sb="0" eb="1">
      <t>ニチ</t>
    </rPh>
    <phoneticPr fontId="3"/>
  </si>
  <si>
    <t>月</t>
    <rPh sb="0" eb="1">
      <t>ツキ</t>
    </rPh>
    <phoneticPr fontId="3"/>
  </si>
  <si>
    <t>(西暦)</t>
    <rPh sb="1" eb="3">
      <t>セイレキ</t>
    </rPh>
    <phoneticPr fontId="3"/>
  </si>
  <si>
    <t>所属機関名：</t>
    <phoneticPr fontId="3"/>
  </si>
  <si>
    <t>所属部署名：</t>
    <phoneticPr fontId="3"/>
  </si>
  <si>
    <t>印</t>
    <rPh sb="0" eb="1">
      <t>イン</t>
    </rPh>
    <phoneticPr fontId="3"/>
  </si>
  <si>
    <t>【研究担当者】</t>
    <phoneticPr fontId="2"/>
  </si>
  <si>
    <t>下記の作製等で希望するものにチェックし、それぞれの各項目についても希望するものすべてにチェック後、系統数も入力。</t>
    <rPh sb="47" eb="48">
      <t>ゴ</t>
    </rPh>
    <rPh sb="49" eb="51">
      <t>ケイトウ</t>
    </rPh>
    <rPh sb="51" eb="52">
      <t>スウ</t>
    </rPh>
    <rPh sb="53" eb="55">
      <t>ニュウリョク</t>
    </rPh>
    <phoneticPr fontId="2"/>
  </si>
  <si>
    <t>/系統</t>
    <rPh sb="1" eb="3">
      <t>ケイトウ</t>
    </rPh>
    <phoneticPr fontId="3"/>
  </si>
  <si>
    <t>系統数</t>
    <phoneticPr fontId="3"/>
  </si>
  <si>
    <t>遺伝子改変マウスの種別</t>
    <phoneticPr fontId="2"/>
  </si>
  <si>
    <t>年間希望）</t>
    <rPh sb="0" eb="1">
      <t>ネン</t>
    </rPh>
    <rPh sb="1" eb="2">
      <t>カン</t>
    </rPh>
    <rPh sb="2" eb="4">
      <t>キボウ</t>
    </rPh>
    <phoneticPr fontId="2"/>
  </si>
  <si>
    <t>（※　下記の「凍結精子・凍結胚の作製と保存」欄も併せて選択すること）</t>
    <phoneticPr fontId="3"/>
  </si>
  <si>
    <t>%)</t>
    <phoneticPr fontId="3"/>
  </si>
  <si>
    <t>消費税(</t>
    <rPh sb="0" eb="3">
      <t>ショウヒゼイ</t>
    </rPh>
    <phoneticPr fontId="2"/>
  </si>
  <si>
    <t>追加数→</t>
  </si>
  <si>
    <t>（</t>
    <phoneticPr fontId="3"/>
  </si>
  <si>
    <t>●遺伝子組換え実験計画書・動物実験計画書等の承認取得状況</t>
  </si>
  <si>
    <t>【学内】※承認通知および計画書の写しを添付にて提出すること</t>
    <rPh sb="1" eb="3">
      <t>ガクナイ</t>
    </rPh>
    <rPh sb="5" eb="7">
      <t>ショウニン</t>
    </rPh>
    <rPh sb="7" eb="9">
      <t>ツウチ</t>
    </rPh>
    <rPh sb="12" eb="15">
      <t>ケイカクショ</t>
    </rPh>
    <rPh sb="16" eb="17">
      <t>ウツ</t>
    </rPh>
    <rPh sb="19" eb="21">
      <t>テンプ</t>
    </rPh>
    <rPh sb="23" eb="25">
      <t>テイシュツ</t>
    </rPh>
    <phoneticPr fontId="3"/>
  </si>
  <si>
    <t>承認番号：</t>
  </si>
  <si>
    <t>【学外】（委託者が学外もしくは供給先が学外の機関の場合）※承認通知および計画書の写しを添付にて提出すること</t>
    <rPh sb="2" eb="3">
      <t>ガイ</t>
    </rPh>
    <phoneticPr fontId="3"/>
  </si>
  <si>
    <t>承認番号：</t>
    <phoneticPr fontId="3"/>
  </si>
  <si>
    <t>委員会名：</t>
    <phoneticPr fontId="3"/>
  </si>
  <si>
    <t>●商業利用での使用予定の有無</t>
    <rPh sb="1" eb="3">
      <t>ショウギョウ</t>
    </rPh>
    <rPh sb="3" eb="5">
      <t>リヨウ</t>
    </rPh>
    <rPh sb="7" eb="9">
      <t>シヨウ</t>
    </rPh>
    <rPh sb="9" eb="11">
      <t>ヨテイ</t>
    </rPh>
    <rPh sb="12" eb="14">
      <t>ウム</t>
    </rPh>
    <phoneticPr fontId="2"/>
  </si>
  <si>
    <t>●公的リソース機関への寄託について</t>
    <rPh sb="1" eb="3">
      <t>コウテキ</t>
    </rPh>
    <rPh sb="7" eb="9">
      <t>キカン</t>
    </rPh>
    <rPh sb="11" eb="13">
      <t>キタク</t>
    </rPh>
    <phoneticPr fontId="2"/>
  </si>
  <si>
    <t>●委託者の第三者への提供等について</t>
    <rPh sb="1" eb="4">
      <t>イタクシャ</t>
    </rPh>
    <rPh sb="5" eb="8">
      <t>ダイサンシャ</t>
    </rPh>
    <rPh sb="10" eb="12">
      <t>テイキョウ</t>
    </rPh>
    <rPh sb="12" eb="13">
      <t>トウ</t>
    </rPh>
    <phoneticPr fontId="2"/>
  </si>
  <si>
    <t>●支払経費区分</t>
    <rPh sb="1" eb="3">
      <t>シハライ</t>
    </rPh>
    <rPh sb="3" eb="5">
      <t>ケイヒ</t>
    </rPh>
    <rPh sb="5" eb="7">
      <t>クブン</t>
    </rPh>
    <phoneticPr fontId="2"/>
  </si>
  <si>
    <t>【学内】受託料の支払いが学内予算もしくは学内で管理されている外部資金</t>
    <rPh sb="1" eb="3">
      <t>ガクナイ</t>
    </rPh>
    <rPh sb="4" eb="6">
      <t>ジュタク</t>
    </rPh>
    <rPh sb="6" eb="7">
      <t>リョウ</t>
    </rPh>
    <rPh sb="8" eb="10">
      <t>シハラ</t>
    </rPh>
    <rPh sb="12" eb="14">
      <t>ガクナイ</t>
    </rPh>
    <rPh sb="14" eb="16">
      <t>ヨサン</t>
    </rPh>
    <rPh sb="20" eb="22">
      <t>ガクナイ</t>
    </rPh>
    <rPh sb="23" eb="25">
      <t>カンリ</t>
    </rPh>
    <rPh sb="30" eb="32">
      <t>ガイブ</t>
    </rPh>
    <rPh sb="32" eb="34">
      <t>シキン</t>
    </rPh>
    <phoneticPr fontId="3"/>
  </si>
  <si>
    <t>予算名：</t>
    <rPh sb="0" eb="2">
      <t>ヨサン</t>
    </rPh>
    <rPh sb="2" eb="3">
      <t>メイ</t>
    </rPh>
    <phoneticPr fontId="3"/>
  </si>
  <si>
    <t>予算コード</t>
    <rPh sb="0" eb="2">
      <t>ヨサン</t>
    </rPh>
    <phoneticPr fontId="3"/>
  </si>
  <si>
    <t>請求書の宛名</t>
    <rPh sb="0" eb="3">
      <t>セイキュウショ</t>
    </rPh>
    <rPh sb="4" eb="6">
      <t>アテナ</t>
    </rPh>
    <phoneticPr fontId="3"/>
  </si>
  <si>
    <t>見積書の要否</t>
    <rPh sb="0" eb="3">
      <t>ミツモリショ</t>
    </rPh>
    <rPh sb="4" eb="6">
      <t>ヨウヒ</t>
    </rPh>
    <phoneticPr fontId="3"/>
  </si>
  <si>
    <t>納品書の要否</t>
    <rPh sb="0" eb="3">
      <t>ノウヒンショ</t>
    </rPh>
    <rPh sb="4" eb="6">
      <t>ヨウヒ</t>
    </rPh>
    <phoneticPr fontId="3"/>
  </si>
  <si>
    <t>〒</t>
  </si>
  <si>
    <t>TEL:</t>
  </si>
  <si>
    <t>●請求書の送付先（請求書の送付先が所属機関等と異なる場合は、次にご記入ください）</t>
    <rPh sb="1" eb="4">
      <t>セイキュウショ</t>
    </rPh>
    <rPh sb="5" eb="8">
      <t>ソウフサキ</t>
    </rPh>
    <rPh sb="9" eb="12">
      <t>セイキュウショ</t>
    </rPh>
    <rPh sb="13" eb="15">
      <t>ソウフ</t>
    </rPh>
    <rPh sb="15" eb="16">
      <t>サキ</t>
    </rPh>
    <rPh sb="17" eb="19">
      <t>ショゾク</t>
    </rPh>
    <rPh sb="19" eb="21">
      <t>キカン</t>
    </rPh>
    <rPh sb="21" eb="22">
      <t>トウ</t>
    </rPh>
    <rPh sb="23" eb="24">
      <t>コト</t>
    </rPh>
    <rPh sb="26" eb="28">
      <t>バアイ</t>
    </rPh>
    <rPh sb="30" eb="31">
      <t>ツギ</t>
    </rPh>
    <rPh sb="33" eb="35">
      <t>キニュウ</t>
    </rPh>
    <phoneticPr fontId="2"/>
  </si>
  <si>
    <t>●供給先（供給先の機関が所属機関等と異なる場合は、次にご記入ください）</t>
    <rPh sb="1" eb="3">
      <t>キョウキュウ</t>
    </rPh>
    <rPh sb="3" eb="4">
      <t>サキ</t>
    </rPh>
    <rPh sb="5" eb="7">
      <t>キョウキュウ</t>
    </rPh>
    <rPh sb="7" eb="8">
      <t>サキ</t>
    </rPh>
    <rPh sb="9" eb="11">
      <t>キカン</t>
    </rPh>
    <rPh sb="12" eb="14">
      <t>ショゾク</t>
    </rPh>
    <rPh sb="14" eb="16">
      <t>キカン</t>
    </rPh>
    <rPh sb="16" eb="17">
      <t>トウ</t>
    </rPh>
    <rPh sb="18" eb="19">
      <t>コト</t>
    </rPh>
    <rPh sb="21" eb="23">
      <t>バアイ</t>
    </rPh>
    <rPh sb="25" eb="26">
      <t>ツギ</t>
    </rPh>
    <rPh sb="28" eb="30">
      <t>キニュウ</t>
    </rPh>
    <phoneticPr fontId="2"/>
  </si>
  <si>
    <t>●備考：</t>
    <rPh sb="1" eb="3">
      <t>ビコウ</t>
    </rPh>
    <phoneticPr fontId="2"/>
  </si>
  <si>
    <t>受付番号</t>
    <rPh sb="0" eb="2">
      <t>ウケツケ</t>
    </rPh>
    <rPh sb="2" eb="4">
      <t>バンゴウ</t>
    </rPh>
    <phoneticPr fontId="3"/>
  </si>
  <si>
    <t>請求書宛名：</t>
    <rPh sb="0" eb="3">
      <t>セイキュウショ</t>
    </rPh>
    <rPh sb="3" eb="5">
      <t>アテナ</t>
    </rPh>
    <phoneticPr fontId="3"/>
  </si>
  <si>
    <t>・</t>
    <phoneticPr fontId="3"/>
  </si>
  <si>
    <t>住所</t>
    <rPh sb="0" eb="2">
      <t>ジュウショ</t>
    </rPh>
    <phoneticPr fontId="3"/>
  </si>
  <si>
    <t>E-mail:</t>
    <phoneticPr fontId="3"/>
  </si>
  <si>
    <t>FAX:</t>
    <phoneticPr fontId="3"/>
  </si>
  <si>
    <t>殿</t>
    <rPh sb="0" eb="1">
      <t>ドノ</t>
    </rPh>
    <phoneticPr fontId="3"/>
  </si>
  <si>
    <t>承　諾　書</t>
    <phoneticPr fontId="3"/>
  </si>
  <si>
    <t>東京女子医科大学　実験動物研究所　所長　本田　浩章</t>
    <rPh sb="20" eb="22">
      <t>ホンダ</t>
    </rPh>
    <rPh sb="23" eb="25">
      <t>ヒロアキ</t>
    </rPh>
    <phoneticPr fontId="3"/>
  </si>
  <si>
    <t>なお、費用については、所定の期日までに別添の請求書により納入してください。</t>
    <phoneticPr fontId="3"/>
  </si>
  <si>
    <t>●受託する作製等の種別</t>
    <rPh sb="1" eb="3">
      <t>ジュタク</t>
    </rPh>
    <rPh sb="9" eb="11">
      <t>シュベツ</t>
    </rPh>
    <phoneticPr fontId="3"/>
  </si>
  <si>
    <t>●供給条件</t>
    <rPh sb="1" eb="3">
      <t>キョウキュウ</t>
    </rPh>
    <rPh sb="3" eb="5">
      <t>ジョウケン</t>
    </rPh>
    <phoneticPr fontId="3"/>
  </si>
  <si>
    <t>●その他</t>
    <rPh sb="3" eb="4">
      <t>タ</t>
    </rPh>
    <phoneticPr fontId="3"/>
  </si>
  <si>
    <t>送　付　書</t>
    <phoneticPr fontId="3"/>
  </si>
  <si>
    <t xml:space="preserve">なお、受領の上は、別添の「受領書」を返送ください。 </t>
    <phoneticPr fontId="3"/>
  </si>
  <si>
    <t>付けで送付ありました遺伝子改変マウスの作製等について、下記のとおり確かに受領しました。</t>
    <rPh sb="3" eb="5">
      <t>ソウフ</t>
    </rPh>
    <phoneticPr fontId="3"/>
  </si>
  <si>
    <t>東京都新宿区河田町8番1号</t>
  </si>
  <si>
    <t>学校法人　東京女子医科大学</t>
  </si>
  <si>
    <t>印</t>
    <rPh sb="0" eb="1">
      <t>イン</t>
    </rPh>
    <phoneticPr fontId="4"/>
  </si>
  <si>
    <t>請求額
合計額（税込）</t>
    <rPh sb="0" eb="2">
      <t>セイキュウ</t>
    </rPh>
    <rPh sb="2" eb="3">
      <t>ガク</t>
    </rPh>
    <rPh sb="4" eb="6">
      <t>ゴウケイ</t>
    </rPh>
    <rPh sb="8" eb="10">
      <t>ゼイコ</t>
    </rPh>
    <phoneticPr fontId="2"/>
  </si>
  <si>
    <t>●支払い期日</t>
    <rPh sb="1" eb="3">
      <t>シハラ</t>
    </rPh>
    <rPh sb="4" eb="6">
      <t>キジツ</t>
    </rPh>
    <phoneticPr fontId="3"/>
  </si>
  <si>
    <t>●振込先</t>
    <rPh sb="1" eb="4">
      <t>フリコミサキ</t>
    </rPh>
    <phoneticPr fontId="3"/>
  </si>
  <si>
    <t>振込先：</t>
    <rPh sb="0" eb="3">
      <t>フリコミサキ</t>
    </rPh>
    <phoneticPr fontId="3"/>
  </si>
  <si>
    <t>三菱ＵＦＪ銀行 きよなみ支店 普通　1128350</t>
  </si>
  <si>
    <t>口座名：</t>
    <rPh sb="0" eb="2">
      <t>コウザ</t>
    </rPh>
    <rPh sb="2" eb="3">
      <t>メイ</t>
    </rPh>
    <phoneticPr fontId="3"/>
  </si>
  <si>
    <t>学校法人　東京女子医科大学</t>
    <rPh sb="0" eb="13">
      <t>ガッコウホウジン　トウキョウジョシイカダイガク</t>
    </rPh>
    <phoneticPr fontId="4"/>
  </si>
  <si>
    <t>請求月の翌月末まで</t>
    <rPh sb="0" eb="2">
      <t>セイキュウ</t>
    </rPh>
    <rPh sb="2" eb="3">
      <t>ツキ</t>
    </rPh>
    <rPh sb="4" eb="6">
      <t>ヨクゲツ</t>
    </rPh>
    <rPh sb="6" eb="7">
      <t>マツ</t>
    </rPh>
    <phoneticPr fontId="3"/>
  </si>
  <si>
    <t>受　領　書</t>
    <rPh sb="0" eb="1">
      <t>ジュ</t>
    </rPh>
    <rPh sb="2" eb="3">
      <t>リョウ</t>
    </rPh>
    <rPh sb="4" eb="5">
      <t>ショ</t>
    </rPh>
    <phoneticPr fontId="3"/>
  </si>
  <si>
    <t>●受託した作製等の種別</t>
    <rPh sb="1" eb="3">
      <t>ジュタク</t>
    </rPh>
    <rPh sb="9" eb="11">
      <t>シュベツ</t>
    </rPh>
    <phoneticPr fontId="3"/>
  </si>
  <si>
    <t>※手引きで定めたとおり、作製した遺伝子改変マウスの使途は原則としてアカデミアにおける非商業利用とした基礎研究に限定しています。</t>
    <rPh sb="1" eb="3">
      <t>テビ</t>
    </rPh>
    <rPh sb="5" eb="6">
      <t>サダ</t>
    </rPh>
    <rPh sb="12" eb="14">
      <t>サクセイ</t>
    </rPh>
    <rPh sb="16" eb="19">
      <t>イデンシ</t>
    </rPh>
    <rPh sb="19" eb="21">
      <t>カイヘン</t>
    </rPh>
    <rPh sb="25" eb="27">
      <t>シト</t>
    </rPh>
    <rPh sb="28" eb="30">
      <t>ゲンソク</t>
    </rPh>
    <rPh sb="42" eb="43">
      <t>ヒ</t>
    </rPh>
    <rPh sb="43" eb="45">
      <t>ショウギョウ</t>
    </rPh>
    <rPh sb="45" eb="47">
      <t>リヨウ</t>
    </rPh>
    <rPh sb="50" eb="52">
      <t>キソ</t>
    </rPh>
    <rPh sb="52" eb="54">
      <t>ケンキュウ</t>
    </rPh>
    <rPh sb="55" eb="57">
      <t>ゲンテイ</t>
    </rPh>
    <phoneticPr fontId="2"/>
  </si>
  <si>
    <t>※作製した遺伝子改変マウスによる研究成果が学術論文として公表された後、広く学術研究に貢献することを目的として、公的リソース機関への寄託を検討させて頂くことがあります。但し、手引きで定めたとおり、寄託を検討する際には事前に通知し承諾を得た上で行います。</t>
    <rPh sb="1" eb="3">
      <t>サクセイ</t>
    </rPh>
    <rPh sb="5" eb="8">
      <t>イデンシ</t>
    </rPh>
    <rPh sb="8" eb="10">
      <t>カイヘン</t>
    </rPh>
    <rPh sb="16" eb="18">
      <t>ケンキュウ</t>
    </rPh>
    <rPh sb="18" eb="20">
      <t>セイカ</t>
    </rPh>
    <rPh sb="21" eb="23">
      <t>ガクジュツ</t>
    </rPh>
    <rPh sb="23" eb="25">
      <t>ロンブン</t>
    </rPh>
    <rPh sb="28" eb="30">
      <t>コウヒョウ</t>
    </rPh>
    <rPh sb="33" eb="34">
      <t>ノチ</t>
    </rPh>
    <rPh sb="35" eb="36">
      <t>ヒロ</t>
    </rPh>
    <rPh sb="37" eb="39">
      <t>ガクジュツ</t>
    </rPh>
    <rPh sb="39" eb="41">
      <t>ケンキュウ</t>
    </rPh>
    <rPh sb="42" eb="44">
      <t>コウケン</t>
    </rPh>
    <rPh sb="49" eb="51">
      <t>モクテキ</t>
    </rPh>
    <rPh sb="55" eb="57">
      <t>コウテキ</t>
    </rPh>
    <rPh sb="61" eb="63">
      <t>キカン</t>
    </rPh>
    <rPh sb="65" eb="67">
      <t>キタク</t>
    </rPh>
    <rPh sb="68" eb="70">
      <t>ケントウ</t>
    </rPh>
    <rPh sb="73" eb="74">
      <t>イタダ</t>
    </rPh>
    <rPh sb="83" eb="84">
      <t>タダ</t>
    </rPh>
    <rPh sb="86" eb="88">
      <t>テビ</t>
    </rPh>
    <rPh sb="90" eb="91">
      <t>サダ</t>
    </rPh>
    <rPh sb="97" eb="99">
      <t>キタク</t>
    </rPh>
    <rPh sb="100" eb="102">
      <t>ケントウ</t>
    </rPh>
    <rPh sb="104" eb="105">
      <t>サイ</t>
    </rPh>
    <rPh sb="107" eb="109">
      <t>ジゼン</t>
    </rPh>
    <rPh sb="110" eb="112">
      <t>ツウチ</t>
    </rPh>
    <rPh sb="113" eb="115">
      <t>ショウダク</t>
    </rPh>
    <rPh sb="116" eb="117">
      <t>エ</t>
    </rPh>
    <rPh sb="118" eb="119">
      <t>ウエ</t>
    </rPh>
    <rPh sb="120" eb="121">
      <t>オコナ</t>
    </rPh>
    <phoneticPr fontId="2"/>
  </si>
  <si>
    <t>※手引きで定めたとおり、第三者への提供等については事前の通知と承諾が必要となります。もし現時点で第三者への提供等を予定している場合には、予めその旨をご相談ください。</t>
    <rPh sb="12" eb="15">
      <t>ダイサンシャ</t>
    </rPh>
    <rPh sb="17" eb="19">
      <t>テイキョウ</t>
    </rPh>
    <rPh sb="19" eb="20">
      <t>トウ</t>
    </rPh>
    <rPh sb="25" eb="27">
      <t>ジゼン</t>
    </rPh>
    <rPh sb="26" eb="27">
      <t>ケンジ</t>
    </rPh>
    <rPh sb="28" eb="30">
      <t>ツウチ</t>
    </rPh>
    <rPh sb="31" eb="33">
      <t>ショウダク</t>
    </rPh>
    <rPh sb="34" eb="36">
      <t>ヒツヨウ</t>
    </rPh>
    <rPh sb="44" eb="47">
      <t>ゲンジテン</t>
    </rPh>
    <rPh sb="48" eb="51">
      <t>ダイサンシャ</t>
    </rPh>
    <rPh sb="53" eb="55">
      <t>テイキョウ</t>
    </rPh>
    <rPh sb="55" eb="56">
      <t>トウ</t>
    </rPh>
    <rPh sb="57" eb="59">
      <t>ヨテイ</t>
    </rPh>
    <rPh sb="63" eb="65">
      <t>バアイ</t>
    </rPh>
    <rPh sb="68" eb="69">
      <t>アラカジ</t>
    </rPh>
    <rPh sb="72" eb="73">
      <t>ムネ</t>
    </rPh>
    <rPh sb="75" eb="77">
      <t>ソウダン</t>
    </rPh>
    <phoneticPr fontId="2"/>
  </si>
  <si>
    <t>　実験動物研究所遺伝子改変マウス作製等受託内規（以下「内規」という。）、遺伝子改変マウス作製等利用の手引き（以下「手引き」という。）で定められた事項を遵守の上、下記のとおり遺伝子改変マウスの作製等を依頼します。</t>
    <rPh sb="36" eb="39">
      <t>イデンシ</t>
    </rPh>
    <rPh sb="39" eb="41">
      <t>カイヘン</t>
    </rPh>
    <rPh sb="44" eb="46">
      <t>サクセイ</t>
    </rPh>
    <rPh sb="46" eb="47">
      <t>トウ</t>
    </rPh>
    <rPh sb="47" eb="49">
      <t>リヨウ</t>
    </rPh>
    <rPh sb="50" eb="52">
      <t>テビ</t>
    </rPh>
    <rPh sb="54" eb="56">
      <t>イカ</t>
    </rPh>
    <rPh sb="57" eb="59">
      <t>テビ</t>
    </rPh>
    <phoneticPr fontId="3"/>
  </si>
  <si>
    <t>●受託する作製等の種別</t>
    <rPh sb="1" eb="3">
      <t>ジュタク</t>
    </rPh>
    <phoneticPr fontId="3"/>
  </si>
  <si>
    <t>●備考</t>
    <rPh sb="1" eb="3">
      <t>ビコウ</t>
    </rPh>
    <phoneticPr fontId="3"/>
  </si>
  <si>
    <t>見　積　書</t>
    <rPh sb="0" eb="1">
      <t>ミ</t>
    </rPh>
    <rPh sb="2" eb="3">
      <t>セキ</t>
    </rPh>
    <rPh sb="4" eb="5">
      <t>ショ</t>
    </rPh>
    <phoneticPr fontId="3"/>
  </si>
  <si>
    <t>下記のとおり、お見積致します。</t>
    <rPh sb="0" eb="2">
      <t>カキ</t>
    </rPh>
    <rPh sb="8" eb="10">
      <t>ミツ</t>
    </rPh>
    <rPh sb="10" eb="11">
      <t>イタ</t>
    </rPh>
    <phoneticPr fontId="3"/>
  </si>
  <si>
    <t>請　求　書</t>
    <phoneticPr fontId="3"/>
  </si>
  <si>
    <t>納　品　書</t>
    <phoneticPr fontId="3"/>
  </si>
  <si>
    <t>●納品した作製等の種別</t>
    <rPh sb="1" eb="3">
      <t>ノウヒン</t>
    </rPh>
    <rPh sb="5" eb="7">
      <t>サクセイ</t>
    </rPh>
    <phoneticPr fontId="3"/>
  </si>
  <si>
    <t>付けで依頼のありました遺伝子改変マウスの作製等について、下記のとおり承諾します。</t>
    <rPh sb="3" eb="5">
      <t>イライ</t>
    </rPh>
    <phoneticPr fontId="3"/>
  </si>
  <si>
    <t>付けで依頼のありました遺伝子改変マウスの作製等について、完了しましたので、下記のとおり</t>
    <rPh sb="3" eb="5">
      <t>イライ</t>
    </rPh>
    <rPh sb="37" eb="39">
      <t>カキ</t>
    </rPh>
    <phoneticPr fontId="3"/>
  </si>
  <si>
    <t>ご送付いたします。</t>
    <phoneticPr fontId="3"/>
  </si>
  <si>
    <t>見積日の希望</t>
    <rPh sb="0" eb="2">
      <t>ミツモリ</t>
    </rPh>
    <rPh sb="2" eb="3">
      <t>ビ</t>
    </rPh>
    <rPh sb="4" eb="6">
      <t>キボウ</t>
    </rPh>
    <phoneticPr fontId="3"/>
  </si>
  <si>
    <t>（西暦）</t>
    <rPh sb="1" eb="3">
      <t>セイレキ</t>
    </rPh>
    <phoneticPr fontId="3"/>
  </si>
  <si>
    <t>年</t>
    <rPh sb="0" eb="1">
      <t>ネン</t>
    </rPh>
    <phoneticPr fontId="3"/>
  </si>
  <si>
    <t>月</t>
    <rPh sb="0" eb="1">
      <t>ガツ</t>
    </rPh>
    <phoneticPr fontId="3"/>
  </si>
  <si>
    <t>日</t>
    <rPh sb="0" eb="1">
      <t>ニチ</t>
    </rPh>
    <phoneticPr fontId="3"/>
  </si>
  <si>
    <t>※見積日の希望がない場合は記入不要（依頼日と同日とさせて頂きます。）</t>
    <rPh sb="1" eb="3">
      <t>ミツモリ</t>
    </rPh>
    <rPh sb="3" eb="4">
      <t>ビ</t>
    </rPh>
    <rPh sb="5" eb="7">
      <t>キボウ</t>
    </rPh>
    <rPh sb="10" eb="12">
      <t>バアイ</t>
    </rPh>
    <rPh sb="13" eb="15">
      <t>キニュウ</t>
    </rPh>
    <rPh sb="15" eb="17">
      <t>フヨウ</t>
    </rPh>
    <rPh sb="18" eb="20">
      <t>イライ</t>
    </rPh>
    <rPh sb="20" eb="21">
      <t>ビ</t>
    </rPh>
    <rPh sb="22" eb="24">
      <t>ドウジツ</t>
    </rPh>
    <rPh sb="28" eb="29">
      <t>イタダ</t>
    </rPh>
    <phoneticPr fontId="3"/>
  </si>
  <si>
    <r>
      <t>●研究室の所在および連絡先（</t>
    </r>
    <r>
      <rPr>
        <sz val="10"/>
        <color rgb="FFFF0000"/>
        <rFont val="ＭＳ 明朝"/>
        <family val="1"/>
        <charset val="128"/>
      </rPr>
      <t>必要書類の送付先となりますので、建物名および部屋名もご記入ください</t>
    </r>
    <r>
      <rPr>
        <sz val="10"/>
        <color theme="1"/>
        <rFont val="ＭＳ 明朝"/>
        <family val="1"/>
        <charset val="128"/>
      </rPr>
      <t>）</t>
    </r>
    <rPh sb="1" eb="4">
      <t>ケンキュウシツ</t>
    </rPh>
    <rPh sb="5" eb="7">
      <t>ショザイ</t>
    </rPh>
    <rPh sb="10" eb="12">
      <t>レンラク</t>
    </rPh>
    <rPh sb="12" eb="13">
      <t>サキ</t>
    </rPh>
    <rPh sb="14" eb="16">
      <t>ヒツヨウ</t>
    </rPh>
    <rPh sb="16" eb="18">
      <t>ショルイ</t>
    </rPh>
    <rPh sb="19" eb="21">
      <t>ソウフ</t>
    </rPh>
    <rPh sb="21" eb="22">
      <t>サキ</t>
    </rPh>
    <rPh sb="30" eb="32">
      <t>タテモノ</t>
    </rPh>
    <rPh sb="32" eb="33">
      <t>メイ</t>
    </rPh>
    <rPh sb="36" eb="38">
      <t>ヘヤ</t>
    </rPh>
    <rPh sb="38" eb="39">
      <t>メイ</t>
    </rPh>
    <rPh sb="41" eb="43">
      <t>キニュウ</t>
    </rPh>
    <phoneticPr fontId="2"/>
  </si>
  <si>
    <t>【学外】受託料の支払いが学外からである場合（こちらにご記入ください）</t>
    <rPh sb="2" eb="3">
      <t>ガイ</t>
    </rPh>
    <rPh sb="4" eb="6">
      <t>ジュタク</t>
    </rPh>
    <rPh sb="6" eb="7">
      <t>リョウ</t>
    </rPh>
    <rPh sb="8" eb="10">
      <t>シハラ</t>
    </rPh>
    <rPh sb="27" eb="29">
      <t>キニュウ</t>
    </rPh>
    <phoneticPr fontId="3"/>
  </si>
  <si>
    <r>
      <t>（※　</t>
    </r>
    <r>
      <rPr>
        <sz val="9"/>
        <color rgb="FFFF0000"/>
        <rFont val="Meiryo UI"/>
        <family val="3"/>
        <charset val="128"/>
      </rPr>
      <t>最長1年</t>
    </r>
    <r>
      <rPr>
        <sz val="9"/>
        <color theme="1"/>
        <rFont val="Meiryo UI"/>
        <family val="3"/>
        <charset val="128"/>
      </rPr>
      <t>分までの受付け。終了2か月前までに別途、ご連絡いたします。）</t>
    </r>
    <rPh sb="24" eb="26">
      <t>ベット</t>
    </rPh>
    <phoneticPr fontId="2"/>
  </si>
  <si>
    <t>検査項目：</t>
    <rPh sb="0" eb="2">
      <t>ケンサ</t>
    </rPh>
    <rPh sb="2" eb="4">
      <t>コウモク</t>
    </rPh>
    <phoneticPr fontId="3"/>
  </si>
  <si>
    <t>容量：</t>
    <rPh sb="0" eb="2">
      <t>ヨウリョウ</t>
    </rPh>
    <phoneticPr fontId="3"/>
  </si>
  <si>
    <t>円</t>
    <rPh sb="0" eb="1">
      <t>エン</t>
    </rPh>
    <phoneticPr fontId="3"/>
  </si>
  <si>
    <t>凍結胚・凍結精子の当研究所での保管の希望の有無</t>
    <rPh sb="0" eb="2">
      <t>トウケツ</t>
    </rPh>
    <rPh sb="2" eb="3">
      <t>ハイ</t>
    </rPh>
    <rPh sb="4" eb="6">
      <t>トウケツ</t>
    </rPh>
    <rPh sb="6" eb="8">
      <t>セイシ</t>
    </rPh>
    <rPh sb="9" eb="10">
      <t>トウ</t>
    </rPh>
    <rPh sb="10" eb="13">
      <t>ケンキュウジョ</t>
    </rPh>
    <rPh sb="15" eb="17">
      <t>ホカン</t>
    </rPh>
    <rPh sb="18" eb="20">
      <t>キボウ</t>
    </rPh>
    <rPh sb="21" eb="23">
      <t>ウム</t>
    </rPh>
    <phoneticPr fontId="2"/>
  </si>
  <si>
    <t>個体化に用いる胚の種類</t>
    <rPh sb="0" eb="2">
      <t>コタイ</t>
    </rPh>
    <rPh sb="2" eb="3">
      <t>カ</t>
    </rPh>
    <rPh sb="4" eb="5">
      <t>モチ</t>
    </rPh>
    <rPh sb="7" eb="8">
      <t>ハイ</t>
    </rPh>
    <rPh sb="9" eb="11">
      <t>シュルイ</t>
    </rPh>
    <phoneticPr fontId="2"/>
  </si>
  <si>
    <t>(</t>
    <phoneticPr fontId="3"/>
  </si>
  <si>
    <t>凍結胚・凍結精子の当研究所での保管の有無</t>
    <rPh sb="0" eb="2">
      <t>トウケツ</t>
    </rPh>
    <rPh sb="2" eb="3">
      <t>ハイ</t>
    </rPh>
    <rPh sb="4" eb="6">
      <t>トウケツ</t>
    </rPh>
    <rPh sb="6" eb="8">
      <t>セイシ</t>
    </rPh>
    <rPh sb="9" eb="10">
      <t>トウ</t>
    </rPh>
    <rPh sb="10" eb="13">
      <t>ケンキュウジョ</t>
    </rPh>
    <rPh sb="15" eb="17">
      <t>ホカン</t>
    </rPh>
    <rPh sb="18" eb="20">
      <t>ウム</t>
    </rPh>
    <phoneticPr fontId="2"/>
  </si>
  <si>
    <t>体外受精および凍結胚、凍結精子作製の有無</t>
    <phoneticPr fontId="3"/>
  </si>
  <si>
    <t>年間保管）</t>
    <rPh sb="0" eb="1">
      <t>ネン</t>
    </rPh>
    <rPh sb="1" eb="2">
      <t>カン</t>
    </rPh>
    <rPh sb="2" eb="4">
      <t>ホカン</t>
    </rPh>
    <phoneticPr fontId="2"/>
  </si>
  <si>
    <t>東京女子医科大学 実験動物研究所遺伝子改変マウス作製等受託内規及び所定の遵守事項を遵守すること。</t>
    <rPh sb="0" eb="2">
      <t>トウキョウ</t>
    </rPh>
    <rPh sb="2" eb="8">
      <t>ジョシイカダイガク</t>
    </rPh>
    <phoneticPr fontId="3"/>
  </si>
  <si>
    <t>登録番号：T5011105000937</t>
    <rPh sb="0" eb="4">
      <t xml:space="preserve">トウロクバンゴウ </t>
    </rPh>
    <phoneticPr fontId="19"/>
  </si>
  <si>
    <t>〒162-8666</t>
  </si>
  <si>
    <t>記</t>
  </si>
  <si>
    <t>部署：実験動物研究所</t>
    <rPh sb="0" eb="2">
      <t>ブショ</t>
    </rPh>
    <rPh sb="3" eb="10">
      <t>ジッ</t>
    </rPh>
    <phoneticPr fontId="3"/>
  </si>
  <si>
    <t>電話：03-3353-8112（内線42453）</t>
    <rPh sb="0" eb="2">
      <t>デンワ</t>
    </rPh>
    <rPh sb="16" eb="23">
      <t>ナイ</t>
    </rPh>
    <phoneticPr fontId="3"/>
  </si>
  <si>
    <t>下記のとおり、納品致しました。</t>
    <phoneticPr fontId="3"/>
  </si>
  <si>
    <t>下記のとおり、ご請求致します。</t>
    <phoneticPr fontId="3"/>
  </si>
  <si>
    <t>理事長  　清水 治</t>
    <phoneticPr fontId="3"/>
  </si>
  <si>
    <t>理事長　  清水 治</t>
    <phoneticPr fontId="3"/>
  </si>
  <si>
    <t>（※　下記の「凍結精子・凍結胚の作製と保存」欄も併せて選択すること）</t>
  </si>
  <si>
    <r>
      <t>（※　</t>
    </r>
    <r>
      <rPr>
        <b/>
        <sz val="9"/>
        <color rgb="FFFF0000"/>
        <rFont val="Meiryo UI"/>
        <family val="3"/>
        <charset val="128"/>
      </rPr>
      <t>最長1年分</t>
    </r>
    <r>
      <rPr>
        <sz val="9"/>
        <color theme="1"/>
        <rFont val="Meiryo UI"/>
        <family val="3"/>
        <charset val="128"/>
      </rPr>
      <t>までの受付け。終了2か月前までに別途、ご連絡いたします。）</t>
    </r>
    <rPh sb="24" eb="26">
      <t>ベット</t>
    </rPh>
    <phoneticPr fontId="2"/>
  </si>
  <si>
    <t>体外受精および凍結胚、凍結精子作製の希望の有無</t>
    <phoneticPr fontId="3"/>
  </si>
  <si>
    <t>※</t>
    <phoneticPr fontId="3"/>
  </si>
  <si>
    <t>遺伝子改変マウス作製に必要な試料(crRNA, KI用ssDNA)は別途、依頼者の負担。</t>
    <phoneticPr fontId="3"/>
  </si>
  <si>
    <t>担当：三上美穂</t>
    <rPh sb="0" eb="2">
      <t>タントウ</t>
    </rPh>
    <rPh sb="3" eb="7">
      <t>ミカミミホ</t>
    </rPh>
    <phoneticPr fontId="3"/>
  </si>
  <si>
    <t>試薬、尻尾およびDNA溶液、完成した遺伝子改変マウスなどの輸送費は別途、依頼者の負担。</t>
    <rPh sb="0" eb="2">
      <t>シヤク</t>
    </rPh>
    <rPh sb="3" eb="5">
      <t>シッポ</t>
    </rPh>
    <rPh sb="11" eb="13">
      <t>ヨウエキ</t>
    </rPh>
    <rPh sb="14" eb="16">
      <t>カンセイ</t>
    </rPh>
    <rPh sb="18" eb="21">
      <t>イデンシ</t>
    </rPh>
    <rPh sb="21" eb="23">
      <t>カイヘン</t>
    </rPh>
    <rPh sb="29" eb="31">
      <t>ユソウ</t>
    </rPh>
    <rPh sb="31" eb="32">
      <t>ヒ</t>
    </rPh>
    <rPh sb="33" eb="35">
      <t>ベット</t>
    </rPh>
    <rPh sb="36" eb="39">
      <t>イライシャ</t>
    </rPh>
    <rPh sb="40" eb="42">
      <t>フタン</t>
    </rPh>
    <phoneticPr fontId="1"/>
  </si>
  <si>
    <r>
      <rPr>
        <sz val="9"/>
        <rFont val="Meiryo UI"/>
        <family val="3"/>
        <charset val="128"/>
      </rPr>
      <t>ゲノムPCRとシークエンスによるgenotyping</t>
    </r>
    <r>
      <rPr>
        <sz val="9"/>
        <color theme="1"/>
        <rFont val="Meiryo UI"/>
        <family val="3"/>
        <charset val="128"/>
      </rPr>
      <t>(</t>
    </r>
    <r>
      <rPr>
        <b/>
        <sz val="9"/>
        <color rgb="FFFF0000"/>
        <rFont val="Meiryo UI"/>
        <family val="2"/>
        <charset val="128"/>
      </rPr>
      <t>基本的には、依頼者に実施していただきます</t>
    </r>
    <r>
      <rPr>
        <sz val="9"/>
        <color theme="1"/>
        <rFont val="Meiryo UI"/>
        <family val="3"/>
        <charset val="128"/>
      </rPr>
      <t>)</t>
    </r>
    <rPh sb="0" eb="2">
      <t>ジッシシテイタダキマスキホンテキイライシャジッシ</t>
    </rPh>
    <phoneticPr fontId="2"/>
  </si>
  <si>
    <t>※結果は参考としていただき、目的マウスの最終判定は依頼者が行ってください。</t>
    <rPh sb="0" eb="1">
      <t>サイシュウテキナ</t>
    </rPh>
    <phoneticPr fontId="3"/>
  </si>
  <si>
    <t>担当：三上美穂</t>
    <rPh sb="0" eb="2">
      <t>タントウ</t>
    </rPh>
    <rPh sb="3" eb="5">
      <t>ミカミ</t>
    </rPh>
    <rPh sb="5" eb="7">
      <t>ミホ</t>
    </rPh>
    <phoneticPr fontId="3"/>
  </si>
  <si>
    <r>
      <t>ゲノムPCRとシークエンスによるgenotyping(</t>
    </r>
    <r>
      <rPr>
        <sz val="9"/>
        <color rgb="FFFF0000"/>
        <rFont val="Meiryo UI"/>
        <family val="3"/>
        <charset val="128"/>
      </rPr>
      <t>基本的には、依頼者に実施していただきます</t>
    </r>
    <r>
      <rPr>
        <sz val="9"/>
        <color theme="1"/>
        <rFont val="Meiryo UI"/>
        <family val="3"/>
        <charset val="128"/>
      </rPr>
      <t>)</t>
    </r>
    <phoneticPr fontId="3"/>
  </si>
  <si>
    <t>※結果は参考としていただき、目的マウスの最終判定は依頼者が行ってください。</t>
    <phoneticPr fontId="3"/>
  </si>
  <si>
    <t>/系統</t>
    <phoneticPr fontId="3"/>
  </si>
  <si>
    <t>融解・移植の希望の有無</t>
    <rPh sb="0" eb="2">
      <t>ユウカイ</t>
    </rPh>
    <rPh sb="3" eb="5">
      <t>イショク</t>
    </rPh>
    <rPh sb="6" eb="8">
      <t>キボウ</t>
    </rPh>
    <rPh sb="9" eb="11">
      <t>ウム</t>
    </rPh>
    <phoneticPr fontId="2"/>
  </si>
  <si>
    <t>移植に用いる胚の種類</t>
    <rPh sb="0" eb="2">
      <t>イショク</t>
    </rPh>
    <rPh sb="3" eb="4">
      <t>モチ</t>
    </rPh>
    <rPh sb="6" eb="7">
      <t>ハイ</t>
    </rPh>
    <rPh sb="8" eb="10">
      <t>シュルイ</t>
    </rPh>
    <phoneticPr fontId="3"/>
  </si>
  <si>
    <t>融解・移植の有無</t>
    <rPh sb="0" eb="2">
      <t>ユウカイ</t>
    </rPh>
    <rPh sb="3" eb="5">
      <t>イショク</t>
    </rPh>
    <rPh sb="6" eb="8">
      <t>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</si>
</sst>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quot;円&quot;"/>
    <numFmt numFmtId="178" formatCode="#;;"/>
    <numFmt numFmtId="179" formatCode="0_ "/>
    <numFmt numFmtId="180" formatCode="#,##0_);[Red]\(#,##0\)"/>
    <numFmt numFmtId="181" formatCode="0;\-0;;@"/>
  </numFmts>
  <fonts count="28" x14ac:knownFonts="1">
    <font>
      <sz val="10"/>
      <color theme="1"/>
      <name val="ＭＳ Ｐゴシック"/>
      <family val="2"/>
      <charset val="128"/>
    </font>
    <font>
      <sz val="18"/>
      <color theme="3"/>
      <name val="游ゴシック Light"/>
      <family val="2"/>
      <charset val="128"/>
      <scheme val="major"/>
    </font>
    <font>
      <b/>
      <sz val="15"/>
      <color theme="3"/>
      <name val="ＭＳ Ｐゴシック"/>
      <family val="2"/>
      <charset val="128"/>
    </font>
    <font>
      <sz val="6"/>
      <name val="ＭＳ Ｐゴシック"/>
      <family val="2"/>
      <charset val="128"/>
    </font>
    <font>
      <sz val="9"/>
      <color theme="1"/>
      <name val="ＭＳ 明朝"/>
      <family val="1"/>
      <charset val="128"/>
    </font>
    <font>
      <sz val="10"/>
      <color theme="1"/>
      <name val="ＭＳ 明朝"/>
      <family val="1"/>
      <charset val="128"/>
    </font>
    <font>
      <sz val="20"/>
      <color theme="1"/>
      <name val="ＭＳ 明朝"/>
      <family val="1"/>
      <charset val="128"/>
    </font>
    <font>
      <sz val="12"/>
      <color theme="1"/>
      <name val="ＭＳ 明朝"/>
      <family val="1"/>
      <charset val="128"/>
    </font>
    <font>
      <sz val="10"/>
      <color theme="1"/>
      <name val="MS UI Gothic"/>
      <family val="3"/>
      <charset val="128"/>
    </font>
    <font>
      <sz val="9"/>
      <color theme="1"/>
      <name val="Meiryo UI"/>
      <family val="3"/>
      <charset val="128"/>
    </font>
    <font>
      <sz val="9"/>
      <color rgb="FFFF0000"/>
      <name val="Meiryo UI"/>
      <family val="3"/>
      <charset val="128"/>
    </font>
    <font>
      <sz val="9"/>
      <color rgb="FF000000"/>
      <name val="Meiryo UI"/>
      <family val="3"/>
      <charset val="128"/>
    </font>
    <font>
      <sz val="10"/>
      <color theme="0" tint="-0.499984740745262"/>
      <name val="ＭＳ 明朝"/>
      <family val="1"/>
      <charset val="128"/>
    </font>
    <font>
      <sz val="10"/>
      <color theme="1"/>
      <name val="Meiryo UI"/>
      <family val="3"/>
      <charset val="128"/>
    </font>
    <font>
      <sz val="22"/>
      <color theme="1"/>
      <name val="ＭＳ 明朝"/>
      <family val="1"/>
      <charset val="128"/>
    </font>
    <font>
      <u/>
      <sz val="10"/>
      <color theme="10"/>
      <name val="ＭＳ Ｐゴシック"/>
      <family val="2"/>
      <charset val="128"/>
    </font>
    <font>
      <sz val="10"/>
      <color rgb="FFFF0000"/>
      <name val="ＭＳ 明朝"/>
      <family val="1"/>
      <charset val="128"/>
    </font>
    <font>
      <sz val="10"/>
      <color theme="0" tint="-0.14999847407452621"/>
      <name val="ＭＳ 明朝"/>
      <family val="1"/>
      <charset val="128"/>
    </font>
    <font>
      <sz val="9"/>
      <name val="Meiryo UI"/>
      <family val="3"/>
      <charset val="128"/>
    </font>
    <font>
      <sz val="6"/>
      <name val="游ゴシック"/>
      <family val="2"/>
      <charset val="128"/>
      <scheme val="minor"/>
    </font>
    <font>
      <sz val="12"/>
      <name val="ＭＳ 明朝"/>
      <family val="1"/>
      <charset val="128"/>
    </font>
    <font>
      <sz val="10"/>
      <name val="ＭＳ 明朝"/>
      <family val="1"/>
      <charset val="128"/>
    </font>
    <font>
      <b/>
      <sz val="9"/>
      <color rgb="FFFF0000"/>
      <name val="Meiryo UI"/>
      <family val="3"/>
      <charset val="128"/>
    </font>
    <font>
      <b/>
      <sz val="9"/>
      <color theme="1"/>
      <name val="Meiryo UI"/>
      <family val="3"/>
      <charset val="128"/>
    </font>
    <font>
      <sz val="8"/>
      <color theme="1"/>
      <name val="ＭＳ 明朝"/>
      <family val="1"/>
      <charset val="128"/>
    </font>
    <font>
      <sz val="8"/>
      <color theme="1"/>
      <name val="MS UI Gothic"/>
      <family val="3"/>
      <charset val="128"/>
    </font>
    <font>
      <sz val="9"/>
      <color rgb="FF0000FF"/>
      <name val="Meiryo UI"/>
      <family val="3"/>
      <charset val="128"/>
    </font>
    <font>
      <b/>
      <sz val="9"/>
      <color rgb="FFFF0000"/>
      <name val="Meiryo UI"/>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9">
    <border>
      <left/>
      <right/>
      <top/>
      <bottom/>
      <diagonal/>
    </border>
    <border>
      <left style="hair">
        <color auto="1"/>
      </left>
      <right/>
      <top/>
      <bottom/>
      <diagonal/>
    </border>
    <border>
      <left/>
      <right style="hair">
        <color auto="1"/>
      </right>
      <top/>
      <bottom/>
      <diagonal/>
    </border>
    <border>
      <left style="thin">
        <color auto="1"/>
      </left>
      <right/>
      <top style="thin">
        <color auto="1"/>
      </top>
      <bottom/>
      <diagonal/>
    </border>
    <border>
      <left/>
      <right/>
      <top style="thin">
        <color auto="1"/>
      </top>
      <bottom/>
      <diagonal/>
    </border>
    <border>
      <left style="hair">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hair">
        <color auto="1"/>
      </left>
      <right style="medium">
        <color auto="1"/>
      </right>
      <top style="medium">
        <color auto="1"/>
      </top>
      <bottom/>
      <diagonal/>
    </border>
    <border>
      <left style="hair">
        <color auto="1"/>
      </left>
      <right style="medium">
        <color auto="1"/>
      </right>
      <top/>
      <bottom style="medium">
        <color auto="1"/>
      </bottom>
      <diagonal/>
    </border>
    <border diagonalUp="1">
      <left style="hair">
        <color auto="1"/>
      </left>
      <right style="hair">
        <color auto="1"/>
      </right>
      <top style="thin">
        <color auto="1"/>
      </top>
      <bottom style="thin">
        <color auto="1"/>
      </bottom>
      <diagonal style="hair">
        <color theme="0" tint="-0.24994659260841701"/>
      </diagonal>
    </border>
    <border diagonalUp="1">
      <left style="hair">
        <color auto="1"/>
      </left>
      <right style="hair">
        <color auto="1"/>
      </right>
      <top style="thin">
        <color auto="1"/>
      </top>
      <bottom style="hair">
        <color auto="1"/>
      </bottom>
      <diagonal style="hair">
        <color theme="0" tint="-0.24994659260841701"/>
      </diagonal>
    </border>
    <border diagonalUp="1">
      <left style="hair">
        <color auto="1"/>
      </left>
      <right/>
      <top/>
      <bottom style="thin">
        <color auto="1"/>
      </bottom>
      <diagonal style="hair">
        <color theme="0" tint="-0.24994659260841701"/>
      </diagonal>
    </border>
    <border diagonalUp="1">
      <left/>
      <right/>
      <top/>
      <bottom style="thin">
        <color auto="1"/>
      </bottom>
      <diagonal style="hair">
        <color theme="0" tint="-0.24994659260841701"/>
      </diagonal>
    </border>
    <border diagonalUp="1">
      <left/>
      <right/>
      <top style="hair">
        <color auto="1"/>
      </top>
      <bottom style="thin">
        <color auto="1"/>
      </bottom>
      <diagonal style="hair">
        <color theme="0" tint="-0.24994659260841701"/>
      </diagonal>
    </border>
    <border diagonalUp="1">
      <left/>
      <right style="thin">
        <color auto="1"/>
      </right>
      <top/>
      <bottom style="thin">
        <color auto="1"/>
      </bottom>
      <diagonal style="hair">
        <color theme="0" tint="-0.24994659260841701"/>
      </diagonal>
    </border>
    <border diagonalUp="1">
      <left style="hair">
        <color auto="1"/>
      </left>
      <right/>
      <top style="thin">
        <color auto="1"/>
      </top>
      <bottom style="hair">
        <color auto="1"/>
      </bottom>
      <diagonal style="hair">
        <color theme="0" tint="-0.24994659260841701"/>
      </diagonal>
    </border>
    <border diagonalUp="1">
      <left/>
      <right/>
      <top style="thin">
        <color auto="1"/>
      </top>
      <bottom style="hair">
        <color auto="1"/>
      </bottom>
      <diagonal style="hair">
        <color theme="0" tint="-0.24994659260841701"/>
      </diagonal>
    </border>
    <border diagonalUp="1">
      <left/>
      <right style="thin">
        <color auto="1"/>
      </right>
      <top style="thin">
        <color auto="1"/>
      </top>
      <bottom style="hair">
        <color auto="1"/>
      </bottom>
      <diagonal style="hair">
        <color theme="0" tint="-0.24994659260841701"/>
      </diagonal>
    </border>
    <border diagonalUp="1">
      <left style="hair">
        <color auto="1"/>
      </left>
      <right style="thin">
        <color auto="1"/>
      </right>
      <top style="thin">
        <color auto="1"/>
      </top>
      <bottom style="thin">
        <color auto="1"/>
      </bottom>
      <diagonal style="hair">
        <color theme="0" tint="-0.24994659260841701"/>
      </diagonal>
    </border>
    <border diagonalUp="1">
      <left style="hair">
        <color auto="1"/>
      </left>
      <right/>
      <top style="thin">
        <color auto="1"/>
      </top>
      <bottom style="thin">
        <color auto="1"/>
      </bottom>
      <diagonal style="hair">
        <color theme="0" tint="-0.24994659260841701"/>
      </diagonal>
    </border>
    <border diagonalUp="1">
      <left/>
      <right/>
      <top style="thin">
        <color auto="1"/>
      </top>
      <bottom style="thin">
        <color auto="1"/>
      </bottom>
      <diagonal style="hair">
        <color theme="0" tint="-0.24994659260841701"/>
      </diagonal>
    </border>
    <border diagonalUp="1">
      <left/>
      <right style="thin">
        <color auto="1"/>
      </right>
      <top style="thin">
        <color auto="1"/>
      </top>
      <bottom style="thin">
        <color auto="1"/>
      </bottom>
      <diagonal style="hair">
        <color theme="0" tint="-0.24994659260841701"/>
      </diagonal>
    </border>
    <border>
      <left/>
      <right style="thin">
        <color auto="1"/>
      </right>
      <top/>
      <bottom style="hair">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488">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7" fillId="0" borderId="0" xfId="0" applyFont="1">
      <alignment vertical="center"/>
    </xf>
    <xf numFmtId="0" fontId="6" fillId="0" borderId="0" xfId="0" applyFont="1" applyAlignment="1">
      <alignment horizontal="center" vertical="center"/>
    </xf>
    <xf numFmtId="0" fontId="4" fillId="0" borderId="0" xfId="0" applyFont="1" applyProtection="1">
      <alignment vertical="center"/>
      <protection locked="0"/>
    </xf>
    <xf numFmtId="0" fontId="5" fillId="0" borderId="0" xfId="0" applyFont="1" applyProtection="1">
      <alignment vertical="center"/>
    </xf>
    <xf numFmtId="0" fontId="8" fillId="0" borderId="0" xfId="0" applyFont="1">
      <alignment vertical="center"/>
    </xf>
    <xf numFmtId="0" fontId="9" fillId="0" borderId="4" xfId="0" applyFont="1" applyBorder="1" applyProtection="1">
      <alignment vertical="center"/>
    </xf>
    <xf numFmtId="0" fontId="9" fillId="0" borderId="14" xfId="0" applyFont="1" applyBorder="1">
      <alignment vertical="center"/>
    </xf>
    <xf numFmtId="0" fontId="9" fillId="0" borderId="2" xfId="0" applyFont="1" applyBorder="1">
      <alignment vertical="center"/>
    </xf>
    <xf numFmtId="0" fontId="9" fillId="0" borderId="1" xfId="0" applyFont="1" applyBorder="1">
      <alignment vertical="center"/>
    </xf>
    <xf numFmtId="0" fontId="9" fillId="0" borderId="0" xfId="0" applyFont="1" applyBorder="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9" fillId="0" borderId="17" xfId="0" applyFont="1" applyBorder="1">
      <alignment vertical="center"/>
    </xf>
    <xf numFmtId="0" fontId="9" fillId="0" borderId="18" xfId="0" applyFont="1" applyBorder="1" applyAlignment="1">
      <alignment vertical="center"/>
    </xf>
    <xf numFmtId="0" fontId="9" fillId="0" borderId="19" xfId="0" applyFont="1" applyBorder="1">
      <alignment vertical="center"/>
    </xf>
    <xf numFmtId="0" fontId="9" fillId="0" borderId="18" xfId="0" applyFont="1" applyBorder="1">
      <alignment vertical="center"/>
    </xf>
    <xf numFmtId="0" fontId="9" fillId="0" borderId="10" xfId="0" applyFont="1" applyBorder="1">
      <alignment vertical="center"/>
    </xf>
    <xf numFmtId="0" fontId="9" fillId="0" borderId="15" xfId="0" applyFont="1" applyBorder="1">
      <alignment vertical="center"/>
    </xf>
    <xf numFmtId="0" fontId="9" fillId="0" borderId="0" xfId="0" applyFont="1">
      <alignment vertical="center"/>
    </xf>
    <xf numFmtId="0" fontId="9" fillId="0" borderId="1" xfId="0" applyFont="1" applyBorder="1" applyAlignment="1">
      <alignment vertical="center"/>
    </xf>
    <xf numFmtId="0" fontId="9" fillId="0" borderId="4" xfId="0" applyFont="1" applyBorder="1">
      <alignment vertical="center"/>
    </xf>
    <xf numFmtId="0" fontId="9" fillId="0" borderId="5" xfId="0" applyFont="1" applyBorder="1">
      <alignment vertical="center"/>
    </xf>
    <xf numFmtId="0" fontId="9" fillId="0" borderId="0" xfId="0" applyFont="1" applyBorder="1" applyAlignment="1">
      <alignment vertical="center"/>
    </xf>
    <xf numFmtId="0" fontId="9" fillId="0" borderId="4" xfId="0" applyFont="1" applyBorder="1" applyAlignment="1">
      <alignment horizontal="center" vertical="center"/>
    </xf>
    <xf numFmtId="0" fontId="5" fillId="0" borderId="0" xfId="0" applyFont="1" applyProtection="1">
      <alignment vertical="center"/>
      <protection locked="0"/>
    </xf>
    <xf numFmtId="0" fontId="9" fillId="0" borderId="4" xfId="0" applyFont="1" applyBorder="1" applyAlignment="1">
      <alignment horizontal="right" vertical="center"/>
    </xf>
    <xf numFmtId="0" fontId="9" fillId="0" borderId="0" xfId="0" applyFont="1" applyBorder="1" applyAlignment="1">
      <alignment horizontal="center" vertical="center"/>
    </xf>
    <xf numFmtId="0" fontId="9" fillId="0" borderId="11" xfId="0" applyFont="1" applyBorder="1" applyAlignment="1">
      <alignment vertical="center"/>
    </xf>
    <xf numFmtId="0" fontId="9" fillId="0" borderId="10" xfId="0" applyFont="1" applyBorder="1" applyAlignment="1">
      <alignment vertical="center"/>
    </xf>
    <xf numFmtId="0" fontId="12" fillId="0" borderId="0" xfId="0" applyFont="1">
      <alignment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9" fillId="0" borderId="3" xfId="0" applyFont="1" applyBorder="1">
      <alignment vertical="center"/>
    </xf>
    <xf numFmtId="0" fontId="9" fillId="0" borderId="9"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7" xfId="0" applyFont="1" applyBorder="1">
      <alignment vertical="center"/>
    </xf>
    <xf numFmtId="0" fontId="9" fillId="0" borderId="0" xfId="0" applyFont="1" applyProtection="1">
      <alignment vertical="center"/>
      <protection locked="0"/>
    </xf>
    <xf numFmtId="0" fontId="5" fillId="0" borderId="39" xfId="0" applyFont="1" applyBorder="1">
      <alignment vertical="center"/>
    </xf>
    <xf numFmtId="0" fontId="5" fillId="0" borderId="39" xfId="0" applyFont="1" applyBorder="1" applyAlignment="1">
      <alignment horizontal="center" vertical="center"/>
    </xf>
    <xf numFmtId="0" fontId="5" fillId="0" borderId="42" xfId="0" applyFont="1" applyBorder="1">
      <alignment vertical="center"/>
    </xf>
    <xf numFmtId="0" fontId="5" fillId="0" borderId="42" xfId="0" applyFont="1" applyBorder="1" applyAlignment="1">
      <alignment horizontal="center" vertical="center"/>
    </xf>
    <xf numFmtId="0" fontId="5" fillId="0" borderId="43" xfId="0" applyFont="1" applyBorder="1">
      <alignment vertical="center"/>
    </xf>
    <xf numFmtId="0" fontId="5" fillId="0" borderId="0" xfId="0" applyFont="1" applyAlignment="1" applyProtection="1">
      <alignment horizontal="center" vertical="center"/>
    </xf>
    <xf numFmtId="0" fontId="4" fillId="0" borderId="0" xfId="0" applyFo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vertical="center"/>
    </xf>
    <xf numFmtId="0" fontId="12"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vertical="center" wrapText="1"/>
    </xf>
    <xf numFmtId="0" fontId="8" fillId="0" borderId="0" xfId="0" applyFont="1" applyProtection="1">
      <alignment vertical="center"/>
    </xf>
    <xf numFmtId="0" fontId="9" fillId="0" borderId="1" xfId="0" applyFont="1" applyBorder="1" applyAlignment="1" applyProtection="1">
      <alignment vertical="center"/>
    </xf>
    <xf numFmtId="0" fontId="9" fillId="0" borderId="0" xfId="0" applyFont="1" applyProtection="1">
      <alignment vertical="center"/>
    </xf>
    <xf numFmtId="0" fontId="9" fillId="0" borderId="0" xfId="0" applyFont="1" applyFill="1" applyBorder="1" applyAlignment="1" applyProtection="1">
      <alignment vertical="center"/>
    </xf>
    <xf numFmtId="176" fontId="9" fillId="0" borderId="0" xfId="0" applyNumberFormat="1" applyFont="1" applyFill="1" applyBorder="1" applyAlignment="1" applyProtection="1">
      <alignment vertical="center"/>
    </xf>
    <xf numFmtId="0" fontId="9" fillId="0" borderId="0" xfId="0" applyFont="1" applyFill="1" applyBorder="1" applyProtection="1">
      <alignment vertical="center"/>
    </xf>
    <xf numFmtId="0" fontId="7" fillId="0" borderId="0" xfId="0" applyFont="1" applyProtection="1">
      <alignment vertical="center"/>
    </xf>
    <xf numFmtId="0" fontId="4" fillId="0" borderId="21" xfId="0" applyFont="1" applyBorder="1" applyAlignment="1">
      <alignment horizontal="center" vertical="center"/>
    </xf>
    <xf numFmtId="0" fontId="9" fillId="0" borderId="4" xfId="0" applyFont="1" applyBorder="1" applyAlignment="1">
      <alignment vertical="center"/>
    </xf>
    <xf numFmtId="0" fontId="5"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vertical="center"/>
    </xf>
    <xf numFmtId="0" fontId="13" fillId="0" borderId="0" xfId="0" applyFont="1" applyProtection="1">
      <alignment vertical="center"/>
    </xf>
    <xf numFmtId="0" fontId="7" fillId="0" borderId="0" xfId="0" applyFont="1" applyBorder="1" applyAlignment="1" applyProtection="1">
      <alignment vertical="center"/>
    </xf>
    <xf numFmtId="0" fontId="7" fillId="0" borderId="7" xfId="0" applyFont="1" applyBorder="1" applyProtection="1">
      <alignment vertical="center"/>
    </xf>
    <xf numFmtId="0" fontId="7" fillId="0" borderId="0" xfId="0" applyFont="1" applyBorder="1" applyProtection="1">
      <alignment vertical="center"/>
    </xf>
    <xf numFmtId="0" fontId="5" fillId="0" borderId="0" xfId="0" applyFont="1" applyAlignment="1" applyProtection="1">
      <alignment horizontal="center" vertical="center"/>
    </xf>
    <xf numFmtId="0" fontId="9" fillId="0" borderId="4"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Border="1" applyProtection="1">
      <alignment vertical="center"/>
    </xf>
    <xf numFmtId="0" fontId="5" fillId="0" borderId="0" xfId="0" applyFont="1" applyAlignment="1" applyProtection="1">
      <alignment horizontal="center" vertical="center"/>
    </xf>
    <xf numFmtId="0" fontId="4" fillId="0" borderId="13" xfId="0" applyFont="1" applyBorder="1" applyAlignment="1" applyProtection="1">
      <alignment horizontal="center" vertical="center"/>
      <protection locked="0"/>
    </xf>
    <xf numFmtId="0" fontId="17" fillId="0" borderId="0" xfId="0" applyFont="1">
      <alignment vertical="center"/>
    </xf>
    <xf numFmtId="0" fontId="16" fillId="0" borderId="0" xfId="0" applyFont="1">
      <alignment vertical="center"/>
    </xf>
    <xf numFmtId="0" fontId="9" fillId="0" borderId="0" xfId="0" applyFont="1" applyBorder="1" applyAlignment="1">
      <alignment horizontal="right" vertical="center"/>
    </xf>
    <xf numFmtId="0" fontId="4" fillId="0" borderId="10" xfId="0" applyFont="1" applyBorder="1">
      <alignment vertical="center"/>
    </xf>
    <xf numFmtId="0" fontId="9" fillId="0" borderId="10" xfId="0" applyFont="1" applyBorder="1" applyAlignment="1" applyProtection="1">
      <alignment horizontal="center" vertical="center"/>
      <protection locked="0"/>
    </xf>
    <xf numFmtId="0" fontId="9" fillId="0" borderId="2" xfId="0" applyFont="1" applyBorder="1" applyAlignment="1">
      <alignment vertical="center"/>
    </xf>
    <xf numFmtId="0" fontId="9" fillId="0" borderId="28" xfId="0" applyFont="1" applyBorder="1" applyAlignment="1">
      <alignment vertical="center"/>
    </xf>
    <xf numFmtId="0" fontId="9" fillId="0" borderId="26" xfId="0" applyFont="1" applyBorder="1" applyAlignment="1">
      <alignment vertical="center"/>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44" xfId="0" applyFont="1" applyBorder="1" applyAlignment="1">
      <alignment vertical="center" wrapText="1"/>
    </xf>
    <xf numFmtId="0" fontId="10" fillId="0" borderId="0" xfId="0" applyFont="1" applyBorder="1" applyAlignment="1">
      <alignment vertical="center" wrapText="1"/>
    </xf>
    <xf numFmtId="0" fontId="9" fillId="0" borderId="0" xfId="0" applyFont="1" applyBorder="1" applyAlignment="1" applyProtection="1">
      <alignment vertical="center"/>
      <protection locked="0"/>
    </xf>
    <xf numFmtId="178" fontId="5" fillId="0" borderId="0" xfId="0" applyNumberFormat="1" applyFont="1" applyProtection="1">
      <alignment vertical="center"/>
    </xf>
    <xf numFmtId="178" fontId="4" fillId="0" borderId="0" xfId="0" applyNumberFormat="1" applyFont="1" applyProtection="1">
      <alignment vertical="center"/>
    </xf>
    <xf numFmtId="178" fontId="7" fillId="0" borderId="0" xfId="0" applyNumberFormat="1" applyFont="1" applyProtection="1">
      <alignment vertical="center"/>
    </xf>
    <xf numFmtId="0" fontId="4" fillId="0" borderId="0" xfId="0" applyNumberFormat="1" applyFont="1" applyProtection="1">
      <alignment vertical="center"/>
    </xf>
    <xf numFmtId="0" fontId="5" fillId="0" borderId="0" xfId="0" applyNumberFormat="1" applyFont="1" applyProtection="1">
      <alignment vertical="center"/>
    </xf>
    <xf numFmtId="0" fontId="7" fillId="0" borderId="0" xfId="0" applyNumberFormat="1" applyFont="1" applyProtection="1">
      <alignment vertical="center"/>
    </xf>
    <xf numFmtId="1" fontId="4" fillId="0" borderId="0" xfId="0" applyNumberFormat="1" applyFont="1" applyProtection="1">
      <alignment vertical="center"/>
    </xf>
    <xf numFmtId="0" fontId="4" fillId="0" borderId="0" xfId="0" applyFont="1" applyAlignment="1">
      <alignment horizontal="right" vertical="center"/>
    </xf>
    <xf numFmtId="179" fontId="4" fillId="0" borderId="0" xfId="0" applyNumberFormat="1" applyFont="1" applyProtection="1">
      <alignment vertical="center"/>
    </xf>
    <xf numFmtId="0" fontId="9" fillId="0" borderId="4" xfId="0" applyFont="1" applyBorder="1" applyAlignment="1" applyProtection="1">
      <alignment horizontal="right" vertical="center"/>
    </xf>
    <xf numFmtId="0" fontId="9" fillId="0" borderId="14" xfId="0" applyFont="1" applyBorder="1" applyProtection="1">
      <alignment vertical="center"/>
    </xf>
    <xf numFmtId="0" fontId="9" fillId="0" borderId="2" xfId="0" applyFont="1" applyBorder="1" applyProtection="1">
      <alignment vertical="center"/>
    </xf>
    <xf numFmtId="0" fontId="9" fillId="0" borderId="1" xfId="0" applyFont="1" applyBorder="1" applyProtection="1">
      <alignment vertical="center"/>
    </xf>
    <xf numFmtId="0" fontId="9" fillId="0" borderId="2" xfId="0" applyFont="1" applyBorder="1" applyAlignment="1" applyProtection="1">
      <alignment vertical="center"/>
    </xf>
    <xf numFmtId="0" fontId="9" fillId="0" borderId="17" xfId="0" applyFont="1" applyBorder="1" applyProtection="1">
      <alignment vertical="center"/>
    </xf>
    <xf numFmtId="0" fontId="9" fillId="0" borderId="18" xfId="0" applyFont="1" applyBorder="1" applyAlignment="1" applyProtection="1">
      <alignment vertical="center"/>
    </xf>
    <xf numFmtId="0" fontId="9" fillId="0" borderId="19" xfId="0" applyFont="1" applyBorder="1" applyProtection="1">
      <alignment vertical="center"/>
    </xf>
    <xf numFmtId="0" fontId="9" fillId="0" borderId="18" xfId="0" applyFont="1" applyBorder="1" applyProtection="1">
      <alignment vertical="center"/>
    </xf>
    <xf numFmtId="0" fontId="9" fillId="0" borderId="10" xfId="0" applyFont="1" applyBorder="1" applyProtection="1">
      <alignment vertical="center"/>
    </xf>
    <xf numFmtId="0" fontId="9" fillId="0" borderId="15" xfId="0" applyFont="1" applyBorder="1" applyProtection="1">
      <alignment vertical="center"/>
    </xf>
    <xf numFmtId="0" fontId="9" fillId="0" borderId="11" xfId="0" applyFont="1" applyBorder="1" applyProtection="1">
      <alignment vertical="center"/>
    </xf>
    <xf numFmtId="0" fontId="9" fillId="0" borderId="5" xfId="0" applyFont="1" applyBorder="1" applyProtection="1">
      <alignment vertical="center"/>
    </xf>
    <xf numFmtId="0" fontId="9" fillId="0" borderId="11" xfId="0" applyFont="1" applyBorder="1" applyAlignment="1" applyProtection="1">
      <alignment vertical="center"/>
    </xf>
    <xf numFmtId="0" fontId="9" fillId="0" borderId="10" xfId="0" applyFont="1" applyBorder="1" applyAlignment="1" applyProtection="1">
      <alignment vertical="center"/>
    </xf>
    <xf numFmtId="0" fontId="4" fillId="0" borderId="10" xfId="0" applyFont="1" applyBorder="1" applyProtection="1">
      <alignment vertical="center"/>
    </xf>
    <xf numFmtId="0" fontId="9" fillId="0" borderId="10" xfId="0" applyFont="1" applyBorder="1" applyAlignment="1" applyProtection="1">
      <alignment horizontal="center" vertical="center"/>
    </xf>
    <xf numFmtId="0" fontId="9" fillId="0" borderId="0" xfId="0" applyFont="1" applyBorder="1" applyAlignment="1" applyProtection="1">
      <alignment horizontal="right" vertical="center"/>
    </xf>
    <xf numFmtId="178" fontId="9" fillId="0" borderId="0" xfId="0" applyNumberFormat="1" applyFont="1" applyBorder="1" applyAlignment="1" applyProtection="1">
      <alignment vertical="center"/>
    </xf>
    <xf numFmtId="0" fontId="10" fillId="0" borderId="25" xfId="0" applyFont="1" applyBorder="1" applyAlignment="1" applyProtection="1">
      <alignment vertical="center" wrapText="1"/>
    </xf>
    <xf numFmtId="0" fontId="10" fillId="0" borderId="26" xfId="0" applyFont="1" applyBorder="1" applyAlignment="1" applyProtection="1">
      <alignment vertical="center" wrapText="1"/>
    </xf>
    <xf numFmtId="0" fontId="10" fillId="0" borderId="44" xfId="0" applyFont="1" applyBorder="1" applyAlignment="1" applyProtection="1">
      <alignment vertical="center" wrapText="1"/>
    </xf>
    <xf numFmtId="0" fontId="9" fillId="0" borderId="28" xfId="0" applyFont="1" applyBorder="1" applyAlignment="1" applyProtection="1">
      <alignment vertical="center"/>
    </xf>
    <xf numFmtId="0" fontId="9" fillId="0" borderId="26" xfId="0" applyFont="1" applyBorder="1" applyAlignment="1" applyProtection="1">
      <alignment vertical="center"/>
    </xf>
    <xf numFmtId="0" fontId="18" fillId="0" borderId="0" xfId="0" applyFont="1" applyProtection="1">
      <alignment vertical="center"/>
    </xf>
    <xf numFmtId="0" fontId="10" fillId="0" borderId="0" xfId="0" applyFont="1" applyBorder="1" applyAlignment="1" applyProtection="1">
      <alignment vertical="center" wrapText="1"/>
    </xf>
    <xf numFmtId="0" fontId="5" fillId="0" borderId="0" xfId="0" applyFont="1" applyAlignment="1" applyProtection="1">
      <alignment horizontal="center" vertical="center"/>
    </xf>
    <xf numFmtId="0" fontId="7" fillId="0" borderId="0" xfId="0" applyFont="1" applyFill="1" applyBorder="1">
      <alignment vertical="center"/>
    </xf>
    <xf numFmtId="0" fontId="20" fillId="0" borderId="0" xfId="0" applyFont="1" applyFill="1" applyBorder="1">
      <alignment vertical="center"/>
    </xf>
    <xf numFmtId="0" fontId="20" fillId="0" borderId="0" xfId="0" applyFont="1" applyProtection="1">
      <alignment vertical="center"/>
    </xf>
    <xf numFmtId="0" fontId="21" fillId="0" borderId="0" xfId="0" applyFont="1" applyProtection="1">
      <alignment vertical="center"/>
    </xf>
    <xf numFmtId="0" fontId="9" fillId="3" borderId="10" xfId="0" applyFont="1" applyFill="1" applyBorder="1" applyAlignment="1" applyProtection="1">
      <alignment vertical="center"/>
    </xf>
    <xf numFmtId="0" fontId="7" fillId="0" borderId="0" xfId="0" applyFont="1" applyAlignment="1" applyProtection="1">
      <alignment horizontal="left" vertical="center"/>
    </xf>
    <xf numFmtId="0" fontId="22" fillId="0" borderId="10" xfId="0" applyFont="1" applyBorder="1" applyProtection="1">
      <alignment vertical="center"/>
    </xf>
    <xf numFmtId="0" fontId="9" fillId="0" borderId="22" xfId="0" applyFont="1" applyBorder="1" applyProtection="1">
      <alignment vertical="center"/>
    </xf>
    <xf numFmtId="0" fontId="9" fillId="0" borderId="23" xfId="0" applyFont="1" applyBorder="1" applyProtection="1">
      <alignment vertical="center"/>
    </xf>
    <xf numFmtId="0" fontId="9" fillId="0" borderId="24" xfId="0" applyFont="1" applyBorder="1" applyProtection="1">
      <alignment vertical="center"/>
    </xf>
    <xf numFmtId="0" fontId="7" fillId="0" borderId="4" xfId="0" applyFont="1" applyBorder="1" applyAlignment="1" applyProtection="1">
      <alignment vertical="center"/>
    </xf>
    <xf numFmtId="0" fontId="7" fillId="0" borderId="6" xfId="0" applyFont="1" applyBorder="1" applyAlignment="1" applyProtection="1">
      <alignment vertical="center"/>
    </xf>
    <xf numFmtId="0" fontId="7" fillId="0" borderId="10" xfId="0" applyFont="1" applyBorder="1" applyAlignment="1" applyProtection="1">
      <alignment vertical="center"/>
    </xf>
    <xf numFmtId="0" fontId="7" fillId="0" borderId="12" xfId="0" applyFont="1" applyBorder="1" applyAlignment="1" applyProtection="1">
      <alignment vertical="center"/>
    </xf>
    <xf numFmtId="0" fontId="7" fillId="0" borderId="0" xfId="0" applyFont="1" applyBorder="1" applyAlignment="1" applyProtection="1">
      <alignment horizontal="left" vertical="center"/>
    </xf>
    <xf numFmtId="0" fontId="5" fillId="0" borderId="0" xfId="0" applyFont="1" applyAlignment="1" applyProtection="1">
      <alignment horizontal="center" vertical="center"/>
      <protection locked="0"/>
    </xf>
    <xf numFmtId="0" fontId="23" fillId="0" borderId="0" xfId="0" applyFont="1">
      <alignment vertical="center"/>
    </xf>
    <xf numFmtId="0" fontId="24" fillId="0" borderId="0" xfId="0" applyFont="1" applyProtection="1">
      <alignment vertical="center"/>
    </xf>
    <xf numFmtId="0" fontId="25" fillId="0" borderId="0" xfId="0" applyFont="1" applyProtection="1">
      <alignment vertical="center"/>
    </xf>
    <xf numFmtId="0" fontId="9" fillId="0" borderId="10" xfId="0" applyFont="1" applyBorder="1" applyAlignment="1" applyProtection="1">
      <alignment horizontal="center" vertical="center"/>
    </xf>
    <xf numFmtId="0" fontId="10" fillId="0" borderId="0" xfId="0" applyFont="1">
      <alignment vertical="center"/>
    </xf>
    <xf numFmtId="0" fontId="9" fillId="0" borderId="22" xfId="0" applyFont="1" applyBorder="1" applyAlignment="1" applyProtection="1">
      <alignment horizontal="center" vertical="center"/>
      <protection locked="0"/>
    </xf>
    <xf numFmtId="0" fontId="9" fillId="0" borderId="10" xfId="0" applyFont="1" applyBorder="1" applyAlignment="1" applyProtection="1">
      <alignment horizontal="center" vertical="center"/>
    </xf>
    <xf numFmtId="0" fontId="9" fillId="0" borderId="1" xfId="0" applyFont="1" applyFill="1" applyBorder="1">
      <alignment vertical="center"/>
    </xf>
    <xf numFmtId="0" fontId="9" fillId="0" borderId="0" xfId="0" applyFont="1" applyFill="1" applyBorder="1" applyAlignment="1">
      <alignment vertical="center"/>
    </xf>
    <xf numFmtId="0" fontId="9" fillId="0" borderId="2" xfId="0" applyFont="1" applyFill="1" applyBorder="1">
      <alignment vertical="center"/>
    </xf>
    <xf numFmtId="0" fontId="9" fillId="0" borderId="0" xfId="0" applyFont="1" applyFill="1" applyBorder="1">
      <alignment vertical="center"/>
    </xf>
    <xf numFmtId="0" fontId="22" fillId="0" borderId="10" xfId="0" applyFont="1" applyFill="1" applyBorder="1">
      <alignment vertical="center"/>
    </xf>
    <xf numFmtId="0" fontId="9" fillId="0" borderId="10" xfId="0" applyFont="1" applyFill="1" applyBorder="1">
      <alignment vertical="center"/>
    </xf>
    <xf numFmtId="0" fontId="9" fillId="0" borderId="15" xfId="0" applyFont="1" applyFill="1" applyBorder="1">
      <alignment vertical="center"/>
    </xf>
    <xf numFmtId="0" fontId="9" fillId="0" borderId="11" xfId="0" applyFont="1" applyFill="1" applyBorder="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4" xfId="0" applyFont="1" applyBorder="1">
      <alignment vertical="center"/>
    </xf>
    <xf numFmtId="176" fontId="9" fillId="0" borderId="22"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176" fontId="9" fillId="0" borderId="68" xfId="0" applyNumberFormat="1" applyFont="1" applyBorder="1" applyAlignment="1">
      <alignment horizontal="right" vertical="center"/>
    </xf>
    <xf numFmtId="181" fontId="4" fillId="0" borderId="0" xfId="0" applyNumberFormat="1" applyFont="1" applyProtection="1">
      <alignment vertical="center"/>
    </xf>
    <xf numFmtId="0" fontId="26" fillId="0" borderId="0" xfId="0" applyFont="1" applyFill="1" applyBorder="1" applyProtection="1">
      <alignment vertical="center"/>
    </xf>
    <xf numFmtId="0" fontId="9" fillId="0" borderId="68"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176" fontId="9" fillId="0" borderId="1"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xf>
    <xf numFmtId="176" fontId="9" fillId="0" borderId="8" xfId="0" applyNumberFormat="1" applyFont="1" applyFill="1" applyBorder="1" applyAlignment="1">
      <alignment horizontal="right" vertical="center"/>
    </xf>
    <xf numFmtId="0" fontId="9" fillId="0" borderId="1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vertical="center"/>
    </xf>
    <xf numFmtId="0" fontId="9" fillId="2" borderId="29" xfId="0" applyFont="1" applyFill="1" applyBorder="1" applyAlignment="1">
      <alignment horizontal="right" vertical="center"/>
    </xf>
    <xf numFmtId="0" fontId="9" fillId="2" borderId="30" xfId="0" applyFont="1" applyFill="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176" fontId="9" fillId="0" borderId="28" xfId="0" applyNumberFormat="1" applyFont="1" applyBorder="1" applyAlignment="1">
      <alignment horizontal="right" vertical="center"/>
    </xf>
    <xf numFmtId="176" fontId="9" fillId="0" borderId="26" xfId="0" applyNumberFormat="1" applyFont="1" applyBorder="1" applyAlignment="1">
      <alignment horizontal="right" vertical="center"/>
    </xf>
    <xf numFmtId="176" fontId="9" fillId="0" borderId="27" xfId="0" applyNumberFormat="1" applyFont="1" applyBorder="1" applyAlignment="1">
      <alignment horizontal="right" vertical="center"/>
    </xf>
    <xf numFmtId="176" fontId="9" fillId="0" borderId="5" xfId="0" applyNumberFormat="1" applyFont="1" applyBorder="1" applyAlignment="1">
      <alignment horizontal="right" vertical="center"/>
    </xf>
    <xf numFmtId="176" fontId="9" fillId="0" borderId="4"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2" borderId="31" xfId="0" applyNumberFormat="1" applyFont="1" applyFill="1" applyBorder="1" applyAlignment="1">
      <alignment horizontal="right" vertical="center"/>
    </xf>
    <xf numFmtId="176" fontId="9" fillId="2" borderId="30" xfId="0" applyNumberFormat="1" applyFont="1" applyFill="1" applyBorder="1" applyAlignment="1">
      <alignment horizontal="right" vertical="center"/>
    </xf>
    <xf numFmtId="176" fontId="9" fillId="2" borderId="32" xfId="0" applyNumberFormat="1" applyFont="1" applyFill="1" applyBorder="1" applyAlignment="1">
      <alignment horizontal="right" vertical="center"/>
    </xf>
    <xf numFmtId="176" fontId="9" fillId="0" borderId="0" xfId="0" applyNumberFormat="1" applyFont="1" applyBorder="1" applyAlignment="1">
      <alignment horizontal="right"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176" fontId="9" fillId="0" borderId="8" xfId="0" applyNumberFormat="1" applyFont="1" applyBorder="1" applyAlignment="1">
      <alignment horizontal="right" vertical="center"/>
    </xf>
    <xf numFmtId="176" fontId="9" fillId="0" borderId="10" xfId="0" applyNumberFormat="1" applyFont="1" applyBorder="1" applyAlignment="1">
      <alignment horizontal="right"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176" fontId="9" fillId="0" borderId="12" xfId="0" applyNumberFormat="1" applyFont="1" applyBorder="1" applyAlignment="1">
      <alignment horizontal="right" vertical="center"/>
    </xf>
    <xf numFmtId="176" fontId="9" fillId="0" borderId="28" xfId="0" applyNumberFormat="1" applyFont="1" applyBorder="1" applyAlignment="1" applyProtection="1">
      <alignment horizontal="right" vertical="center"/>
      <protection locked="0"/>
    </xf>
    <xf numFmtId="176" fontId="9" fillId="0" borderId="26" xfId="0" applyNumberFormat="1" applyFont="1" applyBorder="1" applyAlignment="1" applyProtection="1">
      <alignment horizontal="right" vertical="center"/>
      <protection locked="0"/>
    </xf>
    <xf numFmtId="0" fontId="9" fillId="0" borderId="26" xfId="0" applyFont="1" applyBorder="1" applyAlignment="1">
      <alignment horizontal="center" vertical="center"/>
    </xf>
    <xf numFmtId="0" fontId="9" fillId="0" borderId="44" xfId="0" applyFont="1" applyBorder="1" applyAlignment="1">
      <alignment horizontal="center" vertical="center"/>
    </xf>
    <xf numFmtId="176" fontId="9" fillId="0" borderId="0" xfId="0" applyNumberFormat="1" applyFont="1" applyBorder="1" applyAlignment="1" applyProtection="1">
      <alignment horizontal="right" vertical="center"/>
      <protection locked="0"/>
    </xf>
    <xf numFmtId="0" fontId="9" fillId="2" borderId="16" xfId="0" applyFont="1" applyFill="1" applyBorder="1" applyAlignment="1" applyProtection="1">
      <alignment horizontal="center" vertical="center"/>
    </xf>
    <xf numFmtId="176" fontId="9" fillId="0" borderId="1" xfId="0" applyNumberFormat="1" applyFont="1" applyBorder="1" applyAlignment="1">
      <alignment horizontal="right"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5" fillId="0" borderId="23" xfId="0" applyFont="1" applyBorder="1" applyAlignment="1" applyProtection="1">
      <alignment horizontal="left" vertical="center" shrinkToFit="1"/>
      <protection locked="0"/>
    </xf>
    <xf numFmtId="0" fontId="5" fillId="0" borderId="0" xfId="0" applyFont="1" applyAlignment="1">
      <alignment horizontal="right" vertical="center"/>
    </xf>
    <xf numFmtId="0" fontId="5" fillId="0" borderId="23" xfId="0" applyFont="1" applyBorder="1" applyAlignment="1">
      <alignment horizontal="left" vertical="center"/>
    </xf>
    <xf numFmtId="0" fontId="9" fillId="2" borderId="16"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9" fillId="2" borderId="13" xfId="0" applyFont="1" applyFill="1" applyBorder="1" applyAlignment="1">
      <alignment horizontal="center" vertical="center"/>
    </xf>
    <xf numFmtId="0" fontId="9" fillId="0" borderId="5" xfId="0" applyFont="1" applyBorder="1" applyAlignment="1">
      <alignment horizontal="center" vertical="center"/>
    </xf>
    <xf numFmtId="0" fontId="5" fillId="0" borderId="0" xfId="0" applyFont="1" applyAlignment="1" applyProtection="1">
      <alignment horizontal="center" vertical="center"/>
      <protection locked="0"/>
    </xf>
    <xf numFmtId="0" fontId="14" fillId="0" borderId="0" xfId="0" applyFont="1" applyAlignment="1">
      <alignment horizontal="center" vertical="center"/>
    </xf>
    <xf numFmtId="0" fontId="5" fillId="0" borderId="23" xfId="0" applyFont="1" applyBorder="1" applyAlignment="1">
      <alignment horizontal="right" vertical="center"/>
    </xf>
    <xf numFmtId="0" fontId="5" fillId="0" borderId="34" xfId="0" applyFont="1" applyBorder="1" applyAlignment="1">
      <alignment horizontal="right" vertical="center"/>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2" borderId="3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21"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176" fontId="9" fillId="0" borderId="11" xfId="0" applyNumberFormat="1" applyFont="1" applyBorder="1" applyAlignment="1">
      <alignment horizontal="right" vertical="center"/>
    </xf>
    <xf numFmtId="176" fontId="18" fillId="0" borderId="0" xfId="0" applyNumberFormat="1" applyFont="1" applyBorder="1" applyAlignment="1">
      <alignment horizontal="right" vertical="center"/>
    </xf>
    <xf numFmtId="49" fontId="9" fillId="0" borderId="16" xfId="0" applyNumberFormat="1" applyFont="1" applyBorder="1" applyAlignment="1" applyProtection="1">
      <alignment horizontal="left" vertical="center" shrinkToFit="1"/>
      <protection locked="0"/>
    </xf>
    <xf numFmtId="49" fontId="9" fillId="0" borderId="21" xfId="0" applyNumberFormat="1" applyFont="1" applyBorder="1" applyAlignment="1" applyProtection="1">
      <alignment horizontal="left" vertical="center" shrinkToFit="1"/>
      <protection locked="0"/>
    </xf>
    <xf numFmtId="0" fontId="9" fillId="2" borderId="47"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4" xfId="0" applyFont="1" applyFill="1" applyBorder="1" applyAlignment="1">
      <alignment horizontal="center" vertical="center"/>
    </xf>
    <xf numFmtId="0" fontId="9" fillId="0" borderId="55" xfId="0" applyFont="1" applyBorder="1" applyAlignment="1" applyProtection="1">
      <alignment horizontal="center" vertical="center" shrinkToFit="1"/>
      <protection locked="0"/>
    </xf>
    <xf numFmtId="0" fontId="9" fillId="0" borderId="56"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0" fontId="9" fillId="2" borderId="37" xfId="0" applyFont="1" applyFill="1" applyBorder="1" applyAlignment="1">
      <alignment horizontal="center" vertical="center"/>
    </xf>
    <xf numFmtId="0" fontId="9" fillId="2" borderId="48" xfId="0" applyFont="1" applyFill="1" applyBorder="1" applyAlignment="1">
      <alignment horizontal="center" vertical="center"/>
    </xf>
    <xf numFmtId="0" fontId="9" fillId="0" borderId="64" xfId="0" applyFont="1" applyBorder="1" applyAlignment="1" applyProtection="1">
      <alignment horizontal="center" vertical="center" shrinkToFit="1"/>
      <protection locked="0"/>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16" xfId="0" applyFont="1" applyBorder="1" applyAlignment="1" applyProtection="1">
      <alignment horizontal="left" vertical="center" shrinkToFit="1"/>
      <protection locked="0"/>
    </xf>
    <xf numFmtId="0" fontId="9" fillId="0" borderId="57" xfId="0" applyFont="1" applyBorder="1" applyAlignment="1" applyProtection="1">
      <alignment horizontal="center" vertical="center" shrinkToFit="1"/>
      <protection locked="0"/>
    </xf>
    <xf numFmtId="0" fontId="9" fillId="0" borderId="58"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0" fontId="5" fillId="0" borderId="28" xfId="0" applyFont="1" applyBorder="1" applyAlignment="1" applyProtection="1">
      <alignment horizontal="left" vertical="center" shrinkToFit="1"/>
      <protection locked="0"/>
    </xf>
    <xf numFmtId="0" fontId="15" fillId="0" borderId="28" xfId="1" applyBorder="1" applyAlignment="1" applyProtection="1">
      <alignment horizontal="left" vertical="center" shrinkToFit="1"/>
      <protection locked="0"/>
    </xf>
    <xf numFmtId="0" fontId="5" fillId="2" borderId="44" xfId="0" applyFont="1" applyFill="1" applyBorder="1" applyAlignment="1">
      <alignment horizontal="center" vertical="center"/>
    </xf>
    <xf numFmtId="0" fontId="5" fillId="0" borderId="28"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2" borderId="26" xfId="0" applyFont="1" applyFill="1" applyBorder="1" applyAlignment="1">
      <alignment horizontal="center" vertical="center"/>
    </xf>
    <xf numFmtId="0" fontId="4" fillId="0" borderId="16" xfId="0" applyFont="1" applyBorder="1" applyAlignment="1">
      <alignment horizontal="center" vertical="center"/>
    </xf>
    <xf numFmtId="0" fontId="4" fillId="0" borderId="4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7" fillId="0" borderId="35"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4" xfId="0" applyFont="1" applyBorder="1" applyAlignment="1">
      <alignment horizontal="left" vertical="center" wrapText="1"/>
    </xf>
    <xf numFmtId="0" fontId="26" fillId="0" borderId="7" xfId="0" applyFont="1" applyBorder="1" applyAlignment="1">
      <alignment horizontal="left" vertical="center" wrapText="1"/>
    </xf>
    <xf numFmtId="0" fontId="26" fillId="0" borderId="0"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15" xfId="0" applyFont="1" applyBorder="1" applyAlignment="1">
      <alignment horizontal="left" vertical="center" wrapText="1"/>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5"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26"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176" fontId="18" fillId="0" borderId="10" xfId="0" applyNumberFormat="1" applyFont="1" applyBorder="1" applyAlignment="1">
      <alignment horizontal="righ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178" fontId="9" fillId="0" borderId="0" xfId="0" applyNumberFormat="1" applyFont="1" applyBorder="1" applyAlignment="1">
      <alignment horizontal="right" vertical="center"/>
    </xf>
    <xf numFmtId="178" fontId="9" fillId="0" borderId="8" xfId="0" applyNumberFormat="1" applyFont="1" applyBorder="1" applyAlignment="1">
      <alignment horizontal="right" vertical="center"/>
    </xf>
    <xf numFmtId="0" fontId="9" fillId="0" borderId="1" xfId="0" applyFont="1" applyFill="1" applyBorder="1" applyAlignment="1">
      <alignment horizontal="center" vertical="center"/>
    </xf>
    <xf numFmtId="0" fontId="9" fillId="0" borderId="8" xfId="0" applyFont="1" applyFill="1" applyBorder="1" applyAlignment="1">
      <alignment horizontal="center" vertical="center"/>
    </xf>
    <xf numFmtId="181" fontId="9" fillId="0" borderId="1" xfId="0" applyNumberFormat="1" applyFont="1" applyBorder="1" applyAlignment="1" applyProtection="1">
      <alignment horizontal="center" vertical="center"/>
    </xf>
    <xf numFmtId="181" fontId="9" fillId="0" borderId="8" xfId="0" applyNumberFormat="1"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8" xfId="0" applyFont="1" applyBorder="1" applyAlignment="1" applyProtection="1">
      <alignment horizontal="center" vertical="center"/>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4"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6" fillId="0" borderId="2" xfId="0" applyFont="1" applyBorder="1" applyAlignment="1" applyProtection="1">
      <alignment horizontal="left" vertical="center" wrapText="1"/>
    </xf>
    <xf numFmtId="0" fontId="5" fillId="0" borderId="0" xfId="0" applyFont="1" applyAlignment="1" applyProtection="1">
      <alignment horizontal="right" vertical="center"/>
    </xf>
    <xf numFmtId="0" fontId="5" fillId="0" borderId="23" xfId="0" applyFont="1" applyBorder="1" applyAlignment="1" applyProtection="1">
      <alignment horizontal="left" vertical="center"/>
    </xf>
    <xf numFmtId="0" fontId="5" fillId="0" borderId="0" xfId="0" applyFont="1" applyAlignment="1" applyProtection="1">
      <alignment horizontal="center" vertical="center"/>
    </xf>
    <xf numFmtId="0" fontId="9" fillId="2" borderId="13"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14" fillId="0" borderId="0" xfId="0" applyFont="1" applyAlignment="1" applyProtection="1">
      <alignment horizontal="center" vertical="center"/>
    </xf>
    <xf numFmtId="0" fontId="5" fillId="0" borderId="23" xfId="0" applyFont="1" applyBorder="1" applyAlignment="1" applyProtection="1">
      <alignment horizontal="right" vertical="center"/>
    </xf>
    <xf numFmtId="0" fontId="5" fillId="0" borderId="34" xfId="0" applyFont="1" applyBorder="1" applyAlignment="1" applyProtection="1">
      <alignment horizontal="right" vertic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2" xfId="0" applyFont="1" applyBorder="1" applyAlignment="1" applyProtection="1">
      <alignment horizontal="left" vertical="center"/>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9" fillId="0" borderId="26" xfId="0" applyNumberFormat="1" applyFont="1" applyBorder="1" applyAlignment="1" applyProtection="1">
      <alignment horizontal="left" vertical="center"/>
    </xf>
    <xf numFmtId="0" fontId="9" fillId="0" borderId="27" xfId="0" applyNumberFormat="1" applyFont="1" applyBorder="1" applyAlignment="1" applyProtection="1">
      <alignment horizontal="left" vertical="center"/>
    </xf>
    <xf numFmtId="0" fontId="26" fillId="0" borderId="9" xfId="0" applyFont="1" applyBorder="1" applyAlignment="1" applyProtection="1">
      <alignment horizontal="left" vertical="center" wrapText="1"/>
    </xf>
    <xf numFmtId="0" fontId="26" fillId="0" borderId="10"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9" fillId="0" borderId="6" xfId="0" applyFont="1" applyBorder="1" applyAlignment="1" applyProtection="1">
      <alignment horizontal="center" vertical="center"/>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25" xfId="0" applyFont="1" applyBorder="1" applyAlignment="1" applyProtection="1">
      <alignment horizontal="right" vertical="center"/>
    </xf>
    <xf numFmtId="0" fontId="9" fillId="0" borderId="26" xfId="0" applyFont="1" applyBorder="1" applyAlignment="1" applyProtection="1">
      <alignment horizontal="right" vertical="center"/>
    </xf>
    <xf numFmtId="176" fontId="9" fillId="0" borderId="28" xfId="0" applyNumberFormat="1" applyFont="1" applyBorder="1" applyAlignment="1" applyProtection="1">
      <alignment horizontal="right" vertical="center"/>
    </xf>
    <xf numFmtId="176" fontId="9" fillId="0" borderId="26" xfId="0" applyNumberFormat="1" applyFont="1" applyBorder="1" applyAlignment="1" applyProtection="1">
      <alignment horizontal="right" vertical="center"/>
    </xf>
    <xf numFmtId="176" fontId="9" fillId="0" borderId="27" xfId="0" applyNumberFormat="1" applyFont="1" applyBorder="1" applyAlignment="1" applyProtection="1">
      <alignment horizontal="right" vertical="center"/>
    </xf>
    <xf numFmtId="0" fontId="9" fillId="0" borderId="3" xfId="0" applyFont="1" applyBorder="1" applyAlignment="1" applyProtection="1">
      <alignment horizontal="right" vertical="center"/>
    </xf>
    <xf numFmtId="0" fontId="9" fillId="0" borderId="4" xfId="0" applyFont="1" applyBorder="1" applyAlignment="1" applyProtection="1">
      <alignment horizontal="right" vertical="center"/>
    </xf>
    <xf numFmtId="176" fontId="9" fillId="0" borderId="5" xfId="0" applyNumberFormat="1" applyFont="1" applyBorder="1" applyAlignment="1" applyProtection="1">
      <alignment horizontal="right" vertical="center"/>
    </xf>
    <xf numFmtId="176" fontId="9" fillId="0" borderId="4" xfId="0" applyNumberFormat="1" applyFont="1" applyBorder="1" applyAlignment="1" applyProtection="1">
      <alignment horizontal="right" vertical="center"/>
    </xf>
    <xf numFmtId="176" fontId="9" fillId="0" borderId="6" xfId="0" applyNumberFormat="1" applyFont="1" applyBorder="1" applyAlignment="1" applyProtection="1">
      <alignment horizontal="right" vertical="center"/>
    </xf>
    <xf numFmtId="176" fontId="18" fillId="0" borderId="0" xfId="0" applyNumberFormat="1" applyFont="1" applyBorder="1" applyAlignment="1" applyProtection="1">
      <alignment horizontal="right" vertical="center"/>
    </xf>
    <xf numFmtId="0" fontId="9" fillId="0" borderId="0" xfId="0" applyFont="1" applyBorder="1" applyAlignment="1" applyProtection="1">
      <alignment horizontal="center" vertical="center"/>
    </xf>
    <xf numFmtId="176" fontId="9" fillId="0" borderId="0" xfId="0" applyNumberFormat="1" applyFont="1" applyBorder="1" applyAlignment="1" applyProtection="1">
      <alignment horizontal="right" vertical="center"/>
    </xf>
    <xf numFmtId="176" fontId="9" fillId="0" borderId="8" xfId="0" applyNumberFormat="1" applyFont="1" applyBorder="1" applyAlignment="1" applyProtection="1">
      <alignment horizontal="right" vertical="center"/>
    </xf>
    <xf numFmtId="178" fontId="9" fillId="0" borderId="11" xfId="0" applyNumberFormat="1" applyFont="1" applyBorder="1" applyAlignment="1" applyProtection="1">
      <alignment horizontal="center" vertical="center"/>
    </xf>
    <xf numFmtId="178" fontId="9" fillId="0" borderId="15" xfId="0" applyNumberFormat="1" applyFont="1" applyBorder="1" applyAlignment="1" applyProtection="1">
      <alignment horizontal="center" vertical="center"/>
    </xf>
    <xf numFmtId="176" fontId="9" fillId="0" borderId="10" xfId="0" applyNumberFormat="1" applyFont="1" applyBorder="1" applyAlignment="1" applyProtection="1">
      <alignment horizontal="right" vertical="center"/>
    </xf>
    <xf numFmtId="0" fontId="9" fillId="0" borderId="10" xfId="0" applyFont="1" applyBorder="1" applyAlignment="1" applyProtection="1">
      <alignment horizontal="center" vertical="center"/>
    </xf>
    <xf numFmtId="0" fontId="9" fillId="0" borderId="15" xfId="0" applyFont="1" applyBorder="1" applyAlignment="1" applyProtection="1">
      <alignment horizontal="center" vertical="center"/>
    </xf>
    <xf numFmtId="176" fontId="9" fillId="0" borderId="12" xfId="0" applyNumberFormat="1" applyFont="1" applyBorder="1" applyAlignment="1" applyProtection="1">
      <alignment horizontal="right" vertical="center"/>
    </xf>
    <xf numFmtId="178" fontId="9" fillId="0" borderId="5" xfId="0" applyNumberFormat="1" applyFont="1" applyBorder="1" applyAlignment="1" applyProtection="1">
      <alignment horizontal="center" vertical="center"/>
    </xf>
    <xf numFmtId="178" fontId="9" fillId="0" borderId="14" xfId="0" applyNumberFormat="1" applyFont="1" applyBorder="1" applyAlignment="1" applyProtection="1">
      <alignment horizontal="center" vertical="center"/>
    </xf>
    <xf numFmtId="178" fontId="9" fillId="0" borderId="1" xfId="0" applyNumberFormat="1" applyFont="1" applyBorder="1" applyAlignment="1" applyProtection="1">
      <alignment horizontal="center" vertical="center"/>
    </xf>
    <xf numFmtId="178" fontId="9" fillId="0" borderId="2" xfId="0" applyNumberFormat="1" applyFont="1" applyBorder="1" applyAlignment="1" applyProtection="1">
      <alignment horizontal="center" vertical="center"/>
    </xf>
    <xf numFmtId="176" fontId="9" fillId="0" borderId="1" xfId="0" applyNumberFormat="1" applyFont="1" applyBorder="1" applyAlignment="1" applyProtection="1">
      <alignment horizontal="right" vertical="center"/>
    </xf>
    <xf numFmtId="178" fontId="9" fillId="0" borderId="22" xfId="0" applyNumberFormat="1" applyFont="1" applyBorder="1" applyAlignment="1" applyProtection="1">
      <alignment horizontal="center" vertical="center"/>
    </xf>
    <xf numFmtId="178" fontId="9" fillId="0" borderId="24" xfId="0" applyNumberFormat="1" applyFont="1" applyBorder="1" applyAlignment="1" applyProtection="1">
      <alignment horizontal="center" vertical="center"/>
    </xf>
    <xf numFmtId="178" fontId="9" fillId="0" borderId="4" xfId="0" applyNumberFormat="1" applyFont="1" applyBorder="1" applyAlignment="1" applyProtection="1">
      <alignment horizontal="center" vertical="center"/>
    </xf>
    <xf numFmtId="178" fontId="9" fillId="0" borderId="6" xfId="0" applyNumberFormat="1" applyFont="1" applyBorder="1" applyAlignment="1" applyProtection="1">
      <alignment horizontal="center" vertical="center"/>
    </xf>
    <xf numFmtId="181" fontId="9" fillId="0" borderId="1" xfId="0" applyNumberFormat="1" applyFont="1" applyFill="1" applyBorder="1" applyAlignment="1" applyProtection="1">
      <alignment horizontal="center" vertical="center"/>
      <protection locked="0"/>
    </xf>
    <xf numFmtId="181" fontId="9" fillId="0" borderId="2" xfId="0" applyNumberFormat="1" applyFont="1" applyFill="1" applyBorder="1" applyAlignment="1" applyProtection="1">
      <alignment horizontal="center" vertical="center"/>
      <protection locked="0"/>
    </xf>
    <xf numFmtId="176" fontId="18" fillId="0" borderId="10" xfId="0" applyNumberFormat="1" applyFont="1" applyBorder="1" applyAlignment="1" applyProtection="1">
      <alignment horizontal="right" vertical="center"/>
    </xf>
    <xf numFmtId="0" fontId="7" fillId="0" borderId="0" xfId="0" applyFont="1" applyAlignment="1" applyProtection="1">
      <alignment horizontal="left" vertical="center"/>
    </xf>
    <xf numFmtId="0" fontId="9" fillId="0" borderId="4" xfId="0" applyFont="1" applyBorder="1" applyAlignment="1" applyProtection="1">
      <alignment horizontal="center" vertical="center"/>
    </xf>
    <xf numFmtId="0" fontId="7" fillId="0" borderId="0" xfId="0" applyFont="1" applyAlignment="1" applyProtection="1">
      <alignment horizontal="center" vertical="center" wrapText="1"/>
    </xf>
    <xf numFmtId="178" fontId="9" fillId="0" borderId="17" xfId="0" applyNumberFormat="1" applyFont="1" applyBorder="1" applyAlignment="1" applyProtection="1">
      <alignment horizontal="center" vertical="center"/>
    </xf>
    <xf numFmtId="178" fontId="9" fillId="0" borderId="19" xfId="0" applyNumberFormat="1" applyFont="1" applyBorder="1" applyAlignment="1" applyProtection="1">
      <alignment horizontal="center" vertical="center"/>
    </xf>
    <xf numFmtId="178" fontId="9" fillId="0" borderId="0" xfId="0" applyNumberFormat="1" applyFont="1" applyBorder="1" applyAlignment="1" applyProtection="1">
      <alignment horizontal="center" vertical="center"/>
    </xf>
    <xf numFmtId="178" fontId="9" fillId="0" borderId="8" xfId="0" applyNumberFormat="1" applyFont="1" applyBorder="1" applyAlignment="1" applyProtection="1">
      <alignment horizontal="center" vertical="center"/>
    </xf>
    <xf numFmtId="178" fontId="9" fillId="0" borderId="18" xfId="0" applyNumberFormat="1" applyFont="1" applyBorder="1" applyAlignment="1" applyProtection="1">
      <alignment horizontal="center" vertical="center"/>
    </xf>
    <xf numFmtId="178" fontId="9" fillId="0" borderId="20" xfId="0" applyNumberFormat="1" applyFont="1" applyBorder="1" applyAlignment="1" applyProtection="1">
      <alignment horizontal="center" vertical="center"/>
    </xf>
    <xf numFmtId="176" fontId="9" fillId="0" borderId="22" xfId="0" applyNumberFormat="1" applyFont="1" applyBorder="1" applyAlignment="1" applyProtection="1">
      <alignment horizontal="right" vertical="center"/>
    </xf>
    <xf numFmtId="176" fontId="9" fillId="0" borderId="23" xfId="0" applyNumberFormat="1" applyFont="1" applyBorder="1" applyAlignment="1" applyProtection="1">
      <alignment horizontal="right" vertical="center"/>
    </xf>
    <xf numFmtId="176" fontId="9" fillId="0" borderId="68" xfId="0" applyNumberFormat="1" applyFont="1" applyBorder="1" applyAlignment="1" applyProtection="1">
      <alignment horizontal="right" vertical="center"/>
    </xf>
    <xf numFmtId="0" fontId="7" fillId="0" borderId="38"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40" xfId="0" applyFont="1" applyBorder="1" applyAlignment="1" applyProtection="1">
      <alignment horizontal="center" vertical="center"/>
    </xf>
    <xf numFmtId="181" fontId="7" fillId="0" borderId="35" xfId="0" applyNumberFormat="1" applyFont="1" applyBorder="1" applyAlignment="1" applyProtection="1">
      <alignment horizontal="center" vertical="center"/>
    </xf>
    <xf numFmtId="181" fontId="7" fillId="0" borderId="34" xfId="0" applyNumberFormat="1" applyFont="1" applyBorder="1" applyAlignment="1" applyProtection="1">
      <alignment horizontal="center" vertical="center"/>
    </xf>
    <xf numFmtId="181" fontId="7" fillId="0" borderId="36" xfId="0" applyNumberFormat="1" applyFont="1" applyBorder="1" applyAlignment="1" applyProtection="1">
      <alignment horizontal="center" vertical="center"/>
    </xf>
    <xf numFmtId="181" fontId="7" fillId="0" borderId="41" xfId="0" applyNumberFormat="1" applyFont="1" applyBorder="1" applyAlignment="1" applyProtection="1">
      <alignment horizontal="center" vertical="center"/>
    </xf>
    <xf numFmtId="181" fontId="7" fillId="0" borderId="42" xfId="0" applyNumberFormat="1" applyFont="1" applyBorder="1" applyAlignment="1" applyProtection="1">
      <alignment horizontal="center" vertical="center"/>
    </xf>
    <xf numFmtId="181" fontId="7" fillId="0" borderId="43" xfId="0" applyNumberFormat="1" applyFont="1" applyBorder="1" applyAlignment="1" applyProtection="1">
      <alignment horizontal="center" vertical="center"/>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176" fontId="9" fillId="0" borderId="11" xfId="0" applyNumberFormat="1" applyFont="1" applyBorder="1" applyAlignment="1" applyProtection="1">
      <alignment horizontal="right" vertical="center"/>
    </xf>
    <xf numFmtId="178" fontId="9" fillId="0" borderId="28" xfId="0" applyNumberFormat="1" applyFont="1" applyBorder="1" applyAlignment="1" applyProtection="1">
      <alignment horizontal="right" vertical="center"/>
    </xf>
    <xf numFmtId="178" fontId="9" fillId="0" borderId="26" xfId="0" applyNumberFormat="1" applyFont="1" applyBorder="1" applyAlignment="1" applyProtection="1">
      <alignment horizontal="right" vertical="center"/>
    </xf>
    <xf numFmtId="0" fontId="9" fillId="0" borderId="26"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2" borderId="29" xfId="0" applyFont="1" applyFill="1" applyBorder="1" applyAlignment="1" applyProtection="1">
      <alignment horizontal="right" vertical="center"/>
    </xf>
    <xf numFmtId="0" fontId="9" fillId="2" borderId="30" xfId="0" applyFont="1" applyFill="1" applyBorder="1" applyAlignment="1" applyProtection="1">
      <alignment horizontal="right" vertical="center"/>
    </xf>
    <xf numFmtId="176" fontId="9" fillId="2" borderId="31" xfId="0" applyNumberFormat="1" applyFont="1" applyFill="1" applyBorder="1" applyAlignment="1" applyProtection="1">
      <alignment horizontal="right" vertical="center"/>
    </xf>
    <xf numFmtId="176" fontId="9" fillId="2" borderId="30" xfId="0" applyNumberFormat="1" applyFont="1" applyFill="1" applyBorder="1" applyAlignment="1" applyProtection="1">
      <alignment horizontal="right" vertical="center"/>
    </xf>
    <xf numFmtId="176" fontId="9" fillId="2" borderId="32" xfId="0" applyNumberFormat="1" applyFont="1" applyFill="1" applyBorder="1" applyAlignment="1" applyProtection="1">
      <alignment horizontal="right" vertical="center"/>
    </xf>
    <xf numFmtId="178" fontId="9" fillId="0" borderId="0" xfId="0" applyNumberFormat="1" applyFont="1" applyBorder="1" applyAlignment="1" applyProtection="1">
      <alignment horizontal="right" vertical="center"/>
    </xf>
    <xf numFmtId="178" fontId="9" fillId="0" borderId="26" xfId="0" applyNumberFormat="1" applyFont="1" applyBorder="1" applyAlignment="1" applyProtection="1">
      <alignment horizontal="left" vertical="center"/>
    </xf>
    <xf numFmtId="178" fontId="9" fillId="0" borderId="44" xfId="0" applyNumberFormat="1" applyFont="1" applyBorder="1" applyAlignment="1" applyProtection="1">
      <alignment horizontal="left" vertical="center"/>
    </xf>
    <xf numFmtId="178" fontId="9" fillId="0" borderId="26" xfId="0" applyNumberFormat="1" applyFont="1" applyBorder="1" applyAlignment="1" applyProtection="1">
      <alignment vertical="center"/>
    </xf>
    <xf numFmtId="178" fontId="9" fillId="0" borderId="44" xfId="0" applyNumberFormat="1" applyFont="1" applyBorder="1" applyAlignment="1" applyProtection="1">
      <alignment vertical="center"/>
    </xf>
    <xf numFmtId="180" fontId="9" fillId="0" borderId="1" xfId="0" applyNumberFormat="1" applyFont="1" applyBorder="1" applyAlignment="1" applyProtection="1">
      <alignment horizontal="right" vertical="center"/>
    </xf>
    <xf numFmtId="180" fontId="9" fillId="0" borderId="0" xfId="0" applyNumberFormat="1" applyFont="1" applyBorder="1" applyAlignment="1" applyProtection="1">
      <alignment horizontal="right" vertical="center"/>
    </xf>
    <xf numFmtId="180" fontId="9" fillId="0" borderId="8" xfId="0" applyNumberFormat="1" applyFont="1" applyBorder="1" applyAlignment="1" applyProtection="1">
      <alignment horizontal="right" vertical="center"/>
    </xf>
    <xf numFmtId="178" fontId="9" fillId="0" borderId="10" xfId="0" applyNumberFormat="1" applyFont="1" applyBorder="1" applyAlignment="1" applyProtection="1">
      <alignment horizontal="center" vertical="center"/>
    </xf>
    <xf numFmtId="178" fontId="9" fillId="0" borderId="12" xfId="0" applyNumberFormat="1" applyFont="1" applyBorder="1" applyAlignment="1" applyProtection="1">
      <alignment horizontal="center" vertical="center"/>
    </xf>
    <xf numFmtId="0" fontId="9" fillId="0" borderId="26" xfId="0" applyFont="1" applyBorder="1" applyAlignment="1" applyProtection="1">
      <alignment horizontal="left" vertical="center"/>
    </xf>
    <xf numFmtId="0" fontId="9" fillId="0" borderId="27" xfId="0" applyFont="1" applyBorder="1" applyAlignment="1" applyProtection="1">
      <alignment horizontal="left" vertical="center"/>
    </xf>
    <xf numFmtId="181" fontId="9" fillId="0" borderId="1" xfId="0" applyNumberFormat="1" applyFont="1" applyFill="1" applyBorder="1" applyAlignment="1" applyProtection="1">
      <alignment horizontal="center" vertical="center"/>
    </xf>
    <xf numFmtId="181" fontId="9" fillId="0" borderId="2" xfId="0" applyNumberFormat="1" applyFont="1" applyFill="1" applyBorder="1" applyAlignment="1" applyProtection="1">
      <alignment horizontal="center" vertical="center"/>
    </xf>
    <xf numFmtId="181" fontId="9" fillId="0" borderId="2" xfId="0" applyNumberFormat="1" applyFont="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8" fontId="9" fillId="0" borderId="23" xfId="0" applyNumberFormat="1" applyFont="1" applyBorder="1" applyAlignment="1" applyProtection="1">
      <alignment horizontal="center" vertical="center"/>
    </xf>
    <xf numFmtId="178" fontId="9" fillId="0" borderId="68" xfId="0" applyNumberFormat="1"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9" fillId="0" borderId="44" xfId="0" applyFont="1" applyBorder="1" applyAlignment="1" applyProtection="1">
      <alignment horizontal="right" vertical="center"/>
    </xf>
    <xf numFmtId="0" fontId="13" fillId="2" borderId="49" xfId="0"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3" fillId="2" borderId="52" xfId="0" applyFont="1" applyFill="1" applyBorder="1" applyAlignment="1" applyProtection="1">
      <alignment horizontal="center" vertical="center" wrapText="1"/>
    </xf>
    <xf numFmtId="177" fontId="13" fillId="2" borderId="53" xfId="0" applyNumberFormat="1" applyFont="1" applyFill="1" applyBorder="1" applyAlignment="1" applyProtection="1">
      <alignment horizontal="center" vertical="center"/>
    </xf>
    <xf numFmtId="177" fontId="13" fillId="2" borderId="49" xfId="0" applyNumberFormat="1" applyFont="1" applyFill="1" applyBorder="1" applyAlignment="1" applyProtection="1">
      <alignment horizontal="center" vertical="center"/>
    </xf>
    <xf numFmtId="177" fontId="13" fillId="2" borderId="54" xfId="0" applyNumberFormat="1" applyFont="1" applyFill="1" applyBorder="1" applyAlignment="1" applyProtection="1">
      <alignment horizontal="center" vertical="center"/>
    </xf>
    <xf numFmtId="177" fontId="13" fillId="2" borderId="50" xfId="0" applyNumberFormat="1" applyFont="1" applyFill="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10" xfId="0" applyFont="1" applyBorder="1" applyAlignment="1" applyProtection="1">
      <alignment horizontal="left" vertical="center"/>
    </xf>
    <xf numFmtId="0" fontId="7" fillId="0" borderId="12" xfId="0" applyFont="1" applyBorder="1" applyAlignment="1" applyProtection="1">
      <alignment horizontal="left" vertical="center"/>
    </xf>
    <xf numFmtId="0" fontId="9" fillId="0" borderId="22" xfId="0" applyFont="1" applyBorder="1" applyAlignment="1" applyProtection="1">
      <alignment horizontal="center" vertical="center"/>
    </xf>
    <xf numFmtId="0" fontId="9" fillId="0" borderId="68"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20" xfId="0" applyFont="1" applyBorder="1" applyAlignment="1" applyProtection="1">
      <alignment horizontal="center" vertical="center"/>
    </xf>
  </cellXfs>
  <cellStyles count="2">
    <cellStyle name="ハイパーリンク" xfId="1" builtinId="8"/>
    <cellStyle name="標準" xfId="0" builtinId="0"/>
  </cellStyles>
  <dxfs count="36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fmlaLink="$AO$84" lockText="1" noThreeD="1"/>
</file>

<file path=xl/ctrlProps/ctrlProp10.xml><?xml version="1.0" encoding="utf-8"?>
<formControlPr xmlns="http://schemas.microsoft.com/office/spreadsheetml/2009/9/main" objectType="CheckBox" fmlaLink="$AO$104" lockText="1" noThreeD="1"/>
</file>

<file path=xl/ctrlProps/ctrlProp100.xml><?xml version="1.0" encoding="utf-8"?>
<formControlPr xmlns="http://schemas.microsoft.com/office/spreadsheetml/2009/9/main" objectType="CheckBox" fmlaLink="依頼書!$AO$43" lockText="1" noThreeD="1"/>
</file>

<file path=xl/ctrlProps/ctrlProp101.xml><?xml version="1.0" encoding="utf-8"?>
<formControlPr xmlns="http://schemas.microsoft.com/office/spreadsheetml/2009/9/main" objectType="CheckBox" fmlaLink="依頼書!$AP$44" lockText="1" noThreeD="1"/>
</file>

<file path=xl/ctrlProps/ctrlProp102.xml><?xml version="1.0" encoding="utf-8"?>
<formControlPr xmlns="http://schemas.microsoft.com/office/spreadsheetml/2009/9/main" objectType="CheckBox" fmlaLink="依頼書!$AP$51" lockText="1" noThreeD="1"/>
</file>

<file path=xl/ctrlProps/ctrlProp103.xml><?xml version="1.0" encoding="utf-8"?>
<formControlPr xmlns="http://schemas.microsoft.com/office/spreadsheetml/2009/9/main" objectType="CheckBox" fmlaLink="依頼書!$AP$50" lockText="1" noThreeD="1"/>
</file>

<file path=xl/ctrlProps/ctrlProp104.xml><?xml version="1.0" encoding="utf-8"?>
<formControlPr xmlns="http://schemas.microsoft.com/office/spreadsheetml/2009/9/main" objectType="CheckBox" fmlaLink="依頼書!$AP$53" lockText="1" noThreeD="1"/>
</file>

<file path=xl/ctrlProps/ctrlProp105.xml><?xml version="1.0" encoding="utf-8"?>
<formControlPr xmlns="http://schemas.microsoft.com/office/spreadsheetml/2009/9/main" objectType="CheckBox" fmlaLink="依頼書!$AP$55" lockText="1" noThreeD="1"/>
</file>

<file path=xl/ctrlProps/ctrlProp106.xml><?xml version="1.0" encoding="utf-8"?>
<formControlPr xmlns="http://schemas.microsoft.com/office/spreadsheetml/2009/9/main" objectType="CheckBox" fmlaLink="依頼書!$AO$55" lockText="1" noThreeD="1"/>
</file>

<file path=xl/ctrlProps/ctrlProp107.xml><?xml version="1.0" encoding="utf-8"?>
<formControlPr xmlns="http://schemas.microsoft.com/office/spreadsheetml/2009/9/main" objectType="CheckBox" fmlaLink="依頼書!$AP$56" lockText="1" noThreeD="1"/>
</file>

<file path=xl/ctrlProps/ctrlProp108.xml><?xml version="1.0" encoding="utf-8"?>
<formControlPr xmlns="http://schemas.microsoft.com/office/spreadsheetml/2009/9/main" objectType="CheckBox" fmlaLink="依頼書!$AP$58" lockText="1" noThreeD="1"/>
</file>

<file path=xl/ctrlProps/ctrlProp109.xml><?xml version="1.0" encoding="utf-8"?>
<formControlPr xmlns="http://schemas.microsoft.com/office/spreadsheetml/2009/9/main" objectType="CheckBox" fmlaLink="依頼書!$AP$61" lockText="1" noThreeD="1"/>
</file>

<file path=xl/ctrlProps/ctrlProp11.xml><?xml version="1.0" encoding="utf-8"?>
<formControlPr xmlns="http://schemas.microsoft.com/office/spreadsheetml/2009/9/main" objectType="CheckBox" fmlaLink="$AO$110" lockText="1" noThreeD="1"/>
</file>

<file path=xl/ctrlProps/ctrlProp110.xml><?xml version="1.0" encoding="utf-8"?>
<formControlPr xmlns="http://schemas.microsoft.com/office/spreadsheetml/2009/9/main" objectType="CheckBox" fmlaLink="依頼書!$AP$62" lockText="1" noThreeD="1"/>
</file>

<file path=xl/ctrlProps/ctrlProp111.xml><?xml version="1.0" encoding="utf-8"?>
<formControlPr xmlns="http://schemas.microsoft.com/office/spreadsheetml/2009/9/main" objectType="CheckBox" fmlaLink="依頼書!$AQ$46" lockText="1" noThreeD="1"/>
</file>

<file path=xl/ctrlProps/ctrlProp112.xml><?xml version="1.0" encoding="utf-8"?>
<formControlPr xmlns="http://schemas.microsoft.com/office/spreadsheetml/2009/9/main" objectType="CheckBox" fmlaLink="依頼書!$AP$45" lockText="1" noThreeD="1"/>
</file>

<file path=xl/ctrlProps/ctrlProp113.xml><?xml version="1.0" encoding="utf-8"?>
<formControlPr xmlns="http://schemas.microsoft.com/office/spreadsheetml/2009/9/main" objectType="CheckBox" fmlaLink="依頼書!$AQ$47" lockText="1" noThreeD="1"/>
</file>

<file path=xl/ctrlProps/ctrlProp114.xml><?xml version="1.0" encoding="utf-8"?>
<formControlPr xmlns="http://schemas.microsoft.com/office/spreadsheetml/2009/9/main" objectType="CheckBox" fmlaLink="依頼書!$AP$48" lockText="1" noThreeD="1"/>
</file>

<file path=xl/ctrlProps/ctrlProp115.xml><?xml version="1.0" encoding="utf-8"?>
<formControlPr xmlns="http://schemas.microsoft.com/office/spreadsheetml/2009/9/main" objectType="CheckBox" fmlaLink="依頼書!$AP$59" lockText="1" noThreeD="1"/>
</file>

<file path=xl/ctrlProps/ctrlProp116.xml><?xml version="1.0" encoding="utf-8"?>
<formControlPr xmlns="http://schemas.microsoft.com/office/spreadsheetml/2009/9/main" objectType="CheckBox" fmlaLink="依頼書!$AO$63" lockText="1" noThreeD="1"/>
</file>

<file path=xl/ctrlProps/ctrlProp117.xml><?xml version="1.0" encoding="utf-8"?>
<formControlPr xmlns="http://schemas.microsoft.com/office/spreadsheetml/2009/9/main" objectType="CheckBox" fmlaLink="依頼書!$AO$64" lockText="1" noThreeD="1"/>
</file>

<file path=xl/ctrlProps/ctrlProp118.xml><?xml version="1.0" encoding="utf-8"?>
<formControlPr xmlns="http://schemas.microsoft.com/office/spreadsheetml/2009/9/main" objectType="CheckBox" fmlaLink="依頼書!$AO$50" lockText="1" noThreeD="1"/>
</file>

<file path=xl/ctrlProps/ctrlProp119.xml><?xml version="1.0" encoding="utf-8"?>
<formControlPr xmlns="http://schemas.microsoft.com/office/spreadsheetml/2009/9/main" objectType="CheckBox" fmlaLink="依頼書!$AO$23" lockText="1" noThreeD="1"/>
</file>

<file path=xl/ctrlProps/ctrlProp12.xml><?xml version="1.0" encoding="utf-8"?>
<formControlPr xmlns="http://schemas.microsoft.com/office/spreadsheetml/2009/9/main" objectType="CheckBox" fmlaLink="$AO$111" lockText="1" noThreeD="1"/>
</file>

<file path=xl/ctrlProps/ctrlProp120.xml><?xml version="1.0" encoding="utf-8"?>
<formControlPr xmlns="http://schemas.microsoft.com/office/spreadsheetml/2009/9/main" objectType="CheckBox" fmlaLink="依頼書!$AP$37" lockText="1" noThreeD="1"/>
</file>

<file path=xl/ctrlProps/ctrlProp121.xml><?xml version="1.0" encoding="utf-8"?>
<formControlPr xmlns="http://schemas.microsoft.com/office/spreadsheetml/2009/9/main" objectType="CheckBox" fmlaLink="依頼書!$AP$41" lockText="1" noThreeD="1"/>
</file>

<file path=xl/ctrlProps/ctrlProp122.xml><?xml version="1.0" encoding="utf-8"?>
<formControlPr xmlns="http://schemas.microsoft.com/office/spreadsheetml/2009/9/main" objectType="CheckBox" fmlaLink="依頼書!$AQ$38" lockText="1" noThreeD="1"/>
</file>

<file path=xl/ctrlProps/ctrlProp123.xml><?xml version="1.0" encoding="utf-8"?>
<formControlPr xmlns="http://schemas.microsoft.com/office/spreadsheetml/2009/9/main" objectType="CheckBox" fmlaLink="依頼書!$AR$39" lockText="1" noThreeD="1"/>
</file>

<file path=xl/ctrlProps/ctrlProp124.xml><?xml version="1.0" encoding="utf-8"?>
<formControlPr xmlns="http://schemas.microsoft.com/office/spreadsheetml/2009/9/main" objectType="CheckBox" fmlaLink="依頼書!$AR$40" lockText="1" noThreeD="1"/>
</file>

<file path=xl/ctrlProps/ctrlProp125.xml><?xml version="1.0" encoding="utf-8"?>
<formControlPr xmlns="http://schemas.microsoft.com/office/spreadsheetml/2009/9/main" objectType="CheckBox" fmlaLink="依頼書!$AP$24" lockText="1" noThreeD="1"/>
</file>

<file path=xl/ctrlProps/ctrlProp126.xml><?xml version="1.0" encoding="utf-8"?>
<formControlPr xmlns="http://schemas.microsoft.com/office/spreadsheetml/2009/9/main" objectType="CheckBox" fmlaLink="依頼書!$AP$25" lockText="1" noThreeD="1"/>
</file>

<file path=xl/ctrlProps/ctrlProp127.xml><?xml version="1.0" encoding="utf-8"?>
<formControlPr xmlns="http://schemas.microsoft.com/office/spreadsheetml/2009/9/main" objectType="CheckBox" fmlaLink="依頼書!$AQ$26" lockText="1" noThreeD="1"/>
</file>

<file path=xl/ctrlProps/ctrlProp128.xml><?xml version="1.0" encoding="utf-8"?>
<formControlPr xmlns="http://schemas.microsoft.com/office/spreadsheetml/2009/9/main" objectType="CheckBox" fmlaLink="依頼書!$AR$27" lockText="1" noThreeD="1"/>
</file>

<file path=xl/ctrlProps/ctrlProp129.xml><?xml version="1.0" encoding="utf-8"?>
<formControlPr xmlns="http://schemas.microsoft.com/office/spreadsheetml/2009/9/main" objectType="CheckBox" fmlaLink="依頼書!$AQ$28" lockText="1" noThreeD="1"/>
</file>

<file path=xl/ctrlProps/ctrlProp13.xml><?xml version="1.0" encoding="utf-8"?>
<formControlPr xmlns="http://schemas.microsoft.com/office/spreadsheetml/2009/9/main" objectType="CheckBox" fmlaLink="$AO$116" lockText="1" noThreeD="1"/>
</file>

<file path=xl/ctrlProps/ctrlProp130.xml><?xml version="1.0" encoding="utf-8"?>
<formControlPr xmlns="http://schemas.microsoft.com/office/spreadsheetml/2009/9/main" objectType="CheckBox" fmlaLink="依頼書!$AQ$29" lockText="1" noThreeD="1"/>
</file>

<file path=xl/ctrlProps/ctrlProp131.xml><?xml version="1.0" encoding="utf-8"?>
<formControlPr xmlns="http://schemas.microsoft.com/office/spreadsheetml/2009/9/main" objectType="CheckBox" fmlaLink="依頼書!$AP$31" lockText="1" noThreeD="1"/>
</file>

<file path=xl/ctrlProps/ctrlProp132.xml><?xml version="1.0" encoding="utf-8"?>
<formControlPr xmlns="http://schemas.microsoft.com/office/spreadsheetml/2009/9/main" objectType="CheckBox" fmlaLink="依頼書!$AP$32" lockText="1" noThreeD="1"/>
</file>

<file path=xl/ctrlProps/ctrlProp133.xml><?xml version="1.0" encoding="utf-8"?>
<formControlPr xmlns="http://schemas.microsoft.com/office/spreadsheetml/2009/9/main" objectType="CheckBox" fmlaLink="依頼書!$AP$33" lockText="1" noThreeD="1"/>
</file>

<file path=xl/ctrlProps/ctrlProp134.xml><?xml version="1.0" encoding="utf-8"?>
<formControlPr xmlns="http://schemas.microsoft.com/office/spreadsheetml/2009/9/main" objectType="CheckBox" fmlaLink="依頼書!$AP$34" lockText="1" noThreeD="1"/>
</file>

<file path=xl/ctrlProps/ctrlProp135.xml><?xml version="1.0" encoding="utf-8"?>
<formControlPr xmlns="http://schemas.microsoft.com/office/spreadsheetml/2009/9/main" objectType="CheckBox" fmlaLink="依頼書!$AO$43" lockText="1" noThreeD="1"/>
</file>

<file path=xl/ctrlProps/ctrlProp136.xml><?xml version="1.0" encoding="utf-8"?>
<formControlPr xmlns="http://schemas.microsoft.com/office/spreadsheetml/2009/9/main" objectType="CheckBox" fmlaLink="依頼書!$AP$44" lockText="1" noThreeD="1"/>
</file>

<file path=xl/ctrlProps/ctrlProp137.xml><?xml version="1.0" encoding="utf-8"?>
<formControlPr xmlns="http://schemas.microsoft.com/office/spreadsheetml/2009/9/main" objectType="CheckBox" fmlaLink="依頼書!$AP$51" lockText="1" noThreeD="1"/>
</file>

<file path=xl/ctrlProps/ctrlProp138.xml><?xml version="1.0" encoding="utf-8"?>
<formControlPr xmlns="http://schemas.microsoft.com/office/spreadsheetml/2009/9/main" objectType="CheckBox" fmlaLink="依頼書!$AP$50" lockText="1" noThreeD="1"/>
</file>

<file path=xl/ctrlProps/ctrlProp139.xml><?xml version="1.0" encoding="utf-8"?>
<formControlPr xmlns="http://schemas.microsoft.com/office/spreadsheetml/2009/9/main" objectType="CheckBox" fmlaLink="依頼書!$AP$53" lockText="1" noThreeD="1"/>
</file>

<file path=xl/ctrlProps/ctrlProp14.xml><?xml version="1.0" encoding="utf-8"?>
<formControlPr xmlns="http://schemas.microsoft.com/office/spreadsheetml/2009/9/main" objectType="CheckBox" fmlaLink="$AO$117" lockText="1" noThreeD="1"/>
</file>

<file path=xl/ctrlProps/ctrlProp140.xml><?xml version="1.0" encoding="utf-8"?>
<formControlPr xmlns="http://schemas.microsoft.com/office/spreadsheetml/2009/9/main" objectType="CheckBox" fmlaLink="依頼書!$AP$55" lockText="1" noThreeD="1"/>
</file>

<file path=xl/ctrlProps/ctrlProp141.xml><?xml version="1.0" encoding="utf-8"?>
<formControlPr xmlns="http://schemas.microsoft.com/office/spreadsheetml/2009/9/main" objectType="CheckBox" fmlaLink="依頼書!$AO$55" lockText="1" noThreeD="1"/>
</file>

<file path=xl/ctrlProps/ctrlProp142.xml><?xml version="1.0" encoding="utf-8"?>
<formControlPr xmlns="http://schemas.microsoft.com/office/spreadsheetml/2009/9/main" objectType="CheckBox" fmlaLink="依頼書!$AP$56" lockText="1" noThreeD="1"/>
</file>

<file path=xl/ctrlProps/ctrlProp143.xml><?xml version="1.0" encoding="utf-8"?>
<formControlPr xmlns="http://schemas.microsoft.com/office/spreadsheetml/2009/9/main" objectType="CheckBox" fmlaLink="依頼書!$AP$58" lockText="1" noThreeD="1"/>
</file>

<file path=xl/ctrlProps/ctrlProp144.xml><?xml version="1.0" encoding="utf-8"?>
<formControlPr xmlns="http://schemas.microsoft.com/office/spreadsheetml/2009/9/main" objectType="CheckBox" fmlaLink="依頼書!$AP$61" lockText="1" noThreeD="1"/>
</file>

<file path=xl/ctrlProps/ctrlProp145.xml><?xml version="1.0" encoding="utf-8"?>
<formControlPr xmlns="http://schemas.microsoft.com/office/spreadsheetml/2009/9/main" objectType="CheckBox" fmlaLink="依頼書!$AP$62" lockText="1" noThreeD="1"/>
</file>

<file path=xl/ctrlProps/ctrlProp146.xml><?xml version="1.0" encoding="utf-8"?>
<formControlPr xmlns="http://schemas.microsoft.com/office/spreadsheetml/2009/9/main" objectType="CheckBox" fmlaLink="依頼書!$AQ$46" lockText="1" noThreeD="1"/>
</file>

<file path=xl/ctrlProps/ctrlProp147.xml><?xml version="1.0" encoding="utf-8"?>
<formControlPr xmlns="http://schemas.microsoft.com/office/spreadsheetml/2009/9/main" objectType="CheckBox" fmlaLink="依頼書!$AP$45" lockText="1" noThreeD="1"/>
</file>

<file path=xl/ctrlProps/ctrlProp148.xml><?xml version="1.0" encoding="utf-8"?>
<formControlPr xmlns="http://schemas.microsoft.com/office/spreadsheetml/2009/9/main" objectType="CheckBox" fmlaLink="依頼書!$AQ$47" lockText="1" noThreeD="1"/>
</file>

<file path=xl/ctrlProps/ctrlProp149.xml><?xml version="1.0" encoding="utf-8"?>
<formControlPr xmlns="http://schemas.microsoft.com/office/spreadsheetml/2009/9/main" objectType="CheckBox" fmlaLink="依頼書!$AP$48" lockText="1" noThreeD="1"/>
</file>

<file path=xl/ctrlProps/ctrlProp15.xml><?xml version="1.0" encoding="utf-8"?>
<formControlPr xmlns="http://schemas.microsoft.com/office/spreadsheetml/2009/9/main" objectType="CheckBox" fmlaLink="$AO$118" lockText="1" noThreeD="1"/>
</file>

<file path=xl/ctrlProps/ctrlProp150.xml><?xml version="1.0" encoding="utf-8"?>
<formControlPr xmlns="http://schemas.microsoft.com/office/spreadsheetml/2009/9/main" objectType="CheckBox" fmlaLink="依頼書!$AP$59" lockText="1" noThreeD="1"/>
</file>

<file path=xl/ctrlProps/ctrlProp151.xml><?xml version="1.0" encoding="utf-8"?>
<formControlPr xmlns="http://schemas.microsoft.com/office/spreadsheetml/2009/9/main" objectType="CheckBox" fmlaLink="依頼書!$AO$63" lockText="1" noThreeD="1"/>
</file>

<file path=xl/ctrlProps/ctrlProp152.xml><?xml version="1.0" encoding="utf-8"?>
<formControlPr xmlns="http://schemas.microsoft.com/office/spreadsheetml/2009/9/main" objectType="CheckBox" fmlaLink="依頼書!$AO$64" lockText="1" noThreeD="1"/>
</file>

<file path=xl/ctrlProps/ctrlProp153.xml><?xml version="1.0" encoding="utf-8"?>
<formControlPr xmlns="http://schemas.microsoft.com/office/spreadsheetml/2009/9/main" objectType="CheckBox" fmlaLink="依頼書!$AO$50" lockText="1" noThreeD="1"/>
</file>

<file path=xl/ctrlProps/ctrlProp154.xml><?xml version="1.0" encoding="utf-8"?>
<formControlPr xmlns="http://schemas.microsoft.com/office/spreadsheetml/2009/9/main" objectType="CheckBox" fmlaLink="依頼書!$AO$23" lockText="1" noThreeD="1"/>
</file>

<file path=xl/ctrlProps/ctrlProp155.xml><?xml version="1.0" encoding="utf-8"?>
<formControlPr xmlns="http://schemas.microsoft.com/office/spreadsheetml/2009/9/main" objectType="CheckBox" fmlaLink="依頼書!$AP$37" lockText="1" noThreeD="1"/>
</file>

<file path=xl/ctrlProps/ctrlProp156.xml><?xml version="1.0" encoding="utf-8"?>
<formControlPr xmlns="http://schemas.microsoft.com/office/spreadsheetml/2009/9/main" objectType="CheckBox" fmlaLink="依頼書!$AP$41" lockText="1" noThreeD="1"/>
</file>

<file path=xl/ctrlProps/ctrlProp157.xml><?xml version="1.0" encoding="utf-8"?>
<formControlPr xmlns="http://schemas.microsoft.com/office/spreadsheetml/2009/9/main" objectType="CheckBox" fmlaLink="依頼書!$AQ$38" lockText="1" noThreeD="1"/>
</file>

<file path=xl/ctrlProps/ctrlProp158.xml><?xml version="1.0" encoding="utf-8"?>
<formControlPr xmlns="http://schemas.microsoft.com/office/spreadsheetml/2009/9/main" objectType="CheckBox" fmlaLink="依頼書!$AR$39" lockText="1" noThreeD="1"/>
</file>

<file path=xl/ctrlProps/ctrlProp159.xml><?xml version="1.0" encoding="utf-8"?>
<formControlPr xmlns="http://schemas.microsoft.com/office/spreadsheetml/2009/9/main" objectType="CheckBox" fmlaLink="依頼書!$AR$40" lockText="1" noThreeD="1"/>
</file>

<file path=xl/ctrlProps/ctrlProp16.xml><?xml version="1.0" encoding="utf-8"?>
<formControlPr xmlns="http://schemas.microsoft.com/office/spreadsheetml/2009/9/main" objectType="CheckBox" fmlaLink="$AP$123" lockText="1" noThreeD="1"/>
</file>

<file path=xl/ctrlProps/ctrlProp160.xml><?xml version="1.0" encoding="utf-8"?>
<formControlPr xmlns="http://schemas.microsoft.com/office/spreadsheetml/2009/9/main" objectType="CheckBox" fmlaLink="依頼書!$AP$24" lockText="1" noThreeD="1"/>
</file>

<file path=xl/ctrlProps/ctrlProp161.xml><?xml version="1.0" encoding="utf-8"?>
<formControlPr xmlns="http://schemas.microsoft.com/office/spreadsheetml/2009/9/main" objectType="CheckBox" fmlaLink="依頼書!$AP$25" lockText="1" noThreeD="1"/>
</file>

<file path=xl/ctrlProps/ctrlProp162.xml><?xml version="1.0" encoding="utf-8"?>
<formControlPr xmlns="http://schemas.microsoft.com/office/spreadsheetml/2009/9/main" objectType="CheckBox" fmlaLink="依頼書!$AQ$26" lockText="1" noThreeD="1"/>
</file>

<file path=xl/ctrlProps/ctrlProp163.xml><?xml version="1.0" encoding="utf-8"?>
<formControlPr xmlns="http://schemas.microsoft.com/office/spreadsheetml/2009/9/main" objectType="CheckBox" fmlaLink="依頼書!$AR$27" lockText="1" noThreeD="1"/>
</file>

<file path=xl/ctrlProps/ctrlProp164.xml><?xml version="1.0" encoding="utf-8"?>
<formControlPr xmlns="http://schemas.microsoft.com/office/spreadsheetml/2009/9/main" objectType="CheckBox" fmlaLink="依頼書!$AQ$28" lockText="1" noThreeD="1"/>
</file>

<file path=xl/ctrlProps/ctrlProp165.xml><?xml version="1.0" encoding="utf-8"?>
<formControlPr xmlns="http://schemas.microsoft.com/office/spreadsheetml/2009/9/main" objectType="CheckBox" fmlaLink="依頼書!$AQ$29" lockText="1" noThreeD="1"/>
</file>

<file path=xl/ctrlProps/ctrlProp166.xml><?xml version="1.0" encoding="utf-8"?>
<formControlPr xmlns="http://schemas.microsoft.com/office/spreadsheetml/2009/9/main" objectType="CheckBox" fmlaLink="依頼書!$AP$31" lockText="1" noThreeD="1"/>
</file>

<file path=xl/ctrlProps/ctrlProp167.xml><?xml version="1.0" encoding="utf-8"?>
<formControlPr xmlns="http://schemas.microsoft.com/office/spreadsheetml/2009/9/main" objectType="CheckBox" fmlaLink="依頼書!$AP$32" lockText="1" noThreeD="1"/>
</file>

<file path=xl/ctrlProps/ctrlProp168.xml><?xml version="1.0" encoding="utf-8"?>
<formControlPr xmlns="http://schemas.microsoft.com/office/spreadsheetml/2009/9/main" objectType="CheckBox" fmlaLink="依頼書!$AP$33" lockText="1" noThreeD="1"/>
</file>

<file path=xl/ctrlProps/ctrlProp169.xml><?xml version="1.0" encoding="utf-8"?>
<formControlPr xmlns="http://schemas.microsoft.com/office/spreadsheetml/2009/9/main" objectType="CheckBox" fmlaLink="依頼書!$AP$34" lockText="1" noThreeD="1"/>
</file>

<file path=xl/ctrlProps/ctrlProp17.xml><?xml version="1.0" encoding="utf-8"?>
<formControlPr xmlns="http://schemas.microsoft.com/office/spreadsheetml/2009/9/main" objectType="CheckBox" fmlaLink="$AQ$123" lockText="1" noThreeD="1"/>
</file>

<file path=xl/ctrlProps/ctrlProp170.xml><?xml version="1.0" encoding="utf-8"?>
<formControlPr xmlns="http://schemas.microsoft.com/office/spreadsheetml/2009/9/main" objectType="CheckBox" fmlaLink="依頼書!$AO$43" lockText="1" noThreeD="1"/>
</file>

<file path=xl/ctrlProps/ctrlProp171.xml><?xml version="1.0" encoding="utf-8"?>
<formControlPr xmlns="http://schemas.microsoft.com/office/spreadsheetml/2009/9/main" objectType="CheckBox" fmlaLink="依頼書!$AP$44" lockText="1" noThreeD="1"/>
</file>

<file path=xl/ctrlProps/ctrlProp172.xml><?xml version="1.0" encoding="utf-8"?>
<formControlPr xmlns="http://schemas.microsoft.com/office/spreadsheetml/2009/9/main" objectType="CheckBox" fmlaLink="依頼書!$AP$50" lockText="1" noThreeD="1"/>
</file>

<file path=xl/ctrlProps/ctrlProp173.xml><?xml version="1.0" encoding="utf-8"?>
<formControlPr xmlns="http://schemas.microsoft.com/office/spreadsheetml/2009/9/main" objectType="CheckBox" fmlaLink="依頼書!$AP$53" lockText="1" noThreeD="1"/>
</file>

<file path=xl/ctrlProps/ctrlProp174.xml><?xml version="1.0" encoding="utf-8"?>
<formControlPr xmlns="http://schemas.microsoft.com/office/spreadsheetml/2009/9/main" objectType="CheckBox" fmlaLink="依頼書!$AP$55" lockText="1" noThreeD="1"/>
</file>

<file path=xl/ctrlProps/ctrlProp175.xml><?xml version="1.0" encoding="utf-8"?>
<formControlPr xmlns="http://schemas.microsoft.com/office/spreadsheetml/2009/9/main" objectType="CheckBox" fmlaLink="依頼書!$AO$55" lockText="1" noThreeD="1"/>
</file>

<file path=xl/ctrlProps/ctrlProp176.xml><?xml version="1.0" encoding="utf-8"?>
<formControlPr xmlns="http://schemas.microsoft.com/office/spreadsheetml/2009/9/main" objectType="CheckBox" fmlaLink="依頼書!$AP$56" lockText="1" noThreeD="1"/>
</file>

<file path=xl/ctrlProps/ctrlProp177.xml><?xml version="1.0" encoding="utf-8"?>
<formControlPr xmlns="http://schemas.microsoft.com/office/spreadsheetml/2009/9/main" objectType="CheckBox" fmlaLink="依頼書!$AP$58" lockText="1" noThreeD="1"/>
</file>

<file path=xl/ctrlProps/ctrlProp178.xml><?xml version="1.0" encoding="utf-8"?>
<formControlPr xmlns="http://schemas.microsoft.com/office/spreadsheetml/2009/9/main" objectType="CheckBox" fmlaLink="依頼書!$AP$61" lockText="1" noThreeD="1"/>
</file>

<file path=xl/ctrlProps/ctrlProp179.xml><?xml version="1.0" encoding="utf-8"?>
<formControlPr xmlns="http://schemas.microsoft.com/office/spreadsheetml/2009/9/main" objectType="CheckBox" fmlaLink="依頼書!$AP$62" lockText="1" noThreeD="1"/>
</file>

<file path=xl/ctrlProps/ctrlProp18.xml><?xml version="1.0" encoding="utf-8"?>
<formControlPr xmlns="http://schemas.microsoft.com/office/spreadsheetml/2009/9/main" objectType="CheckBox" fmlaLink="$AP$124" lockText="1" noThreeD="1"/>
</file>

<file path=xl/ctrlProps/ctrlProp180.xml><?xml version="1.0" encoding="utf-8"?>
<formControlPr xmlns="http://schemas.microsoft.com/office/spreadsheetml/2009/9/main" objectType="CheckBox" fmlaLink="依頼書!$AQ$46" lockText="1" noThreeD="1"/>
</file>

<file path=xl/ctrlProps/ctrlProp181.xml><?xml version="1.0" encoding="utf-8"?>
<formControlPr xmlns="http://schemas.microsoft.com/office/spreadsheetml/2009/9/main" objectType="CheckBox" fmlaLink="依頼書!$AP$45" lockText="1" noThreeD="1"/>
</file>

<file path=xl/ctrlProps/ctrlProp182.xml><?xml version="1.0" encoding="utf-8"?>
<formControlPr xmlns="http://schemas.microsoft.com/office/spreadsheetml/2009/9/main" objectType="CheckBox" fmlaLink="依頼書!$AQ$47" lockText="1" noThreeD="1"/>
</file>

<file path=xl/ctrlProps/ctrlProp183.xml><?xml version="1.0" encoding="utf-8"?>
<formControlPr xmlns="http://schemas.microsoft.com/office/spreadsheetml/2009/9/main" objectType="CheckBox" fmlaLink="依頼書!$AP$48" lockText="1" noThreeD="1"/>
</file>

<file path=xl/ctrlProps/ctrlProp184.xml><?xml version="1.0" encoding="utf-8"?>
<formControlPr xmlns="http://schemas.microsoft.com/office/spreadsheetml/2009/9/main" objectType="CheckBox" fmlaLink="依頼書!$AP$59" lockText="1" noThreeD="1"/>
</file>

<file path=xl/ctrlProps/ctrlProp185.xml><?xml version="1.0" encoding="utf-8"?>
<formControlPr xmlns="http://schemas.microsoft.com/office/spreadsheetml/2009/9/main" objectType="CheckBox" fmlaLink="依頼書!$AO$63" lockText="1" noThreeD="1"/>
</file>

<file path=xl/ctrlProps/ctrlProp186.xml><?xml version="1.0" encoding="utf-8"?>
<formControlPr xmlns="http://schemas.microsoft.com/office/spreadsheetml/2009/9/main" objectType="CheckBox" fmlaLink="依頼書!$AO$64" lockText="1" noThreeD="1"/>
</file>

<file path=xl/ctrlProps/ctrlProp187.xml><?xml version="1.0" encoding="utf-8"?>
<formControlPr xmlns="http://schemas.microsoft.com/office/spreadsheetml/2009/9/main" objectType="CheckBox" fmlaLink="依頼書!$AO$50" lockText="1" noThreeD="1"/>
</file>

<file path=xl/ctrlProps/ctrlProp188.xml><?xml version="1.0" encoding="utf-8"?>
<formControlPr xmlns="http://schemas.microsoft.com/office/spreadsheetml/2009/9/main" objectType="CheckBox" fmlaLink="依頼書!$AP$51" lockText="1" noThreeD="1"/>
</file>

<file path=xl/ctrlProps/ctrlProp189.xml><?xml version="1.0" encoding="utf-8"?>
<formControlPr xmlns="http://schemas.microsoft.com/office/spreadsheetml/2009/9/main" objectType="CheckBox" fmlaLink="依頼書!$AO$23" lockText="1" noThreeD="1"/>
</file>

<file path=xl/ctrlProps/ctrlProp19.xml><?xml version="1.0" encoding="utf-8"?>
<formControlPr xmlns="http://schemas.microsoft.com/office/spreadsheetml/2009/9/main" objectType="CheckBox" fmlaLink="$AQ$124" lockText="1" noThreeD="1"/>
</file>

<file path=xl/ctrlProps/ctrlProp190.xml><?xml version="1.0" encoding="utf-8"?>
<formControlPr xmlns="http://schemas.microsoft.com/office/spreadsheetml/2009/9/main" objectType="CheckBox" fmlaLink="依頼書!$AP$37" lockText="1" noThreeD="1"/>
</file>

<file path=xl/ctrlProps/ctrlProp191.xml><?xml version="1.0" encoding="utf-8"?>
<formControlPr xmlns="http://schemas.microsoft.com/office/spreadsheetml/2009/9/main" objectType="CheckBox" fmlaLink="依頼書!$AP$41" lockText="1" noThreeD="1"/>
</file>

<file path=xl/ctrlProps/ctrlProp192.xml><?xml version="1.0" encoding="utf-8"?>
<formControlPr xmlns="http://schemas.microsoft.com/office/spreadsheetml/2009/9/main" objectType="CheckBox" fmlaLink="依頼書!$AQ$38" lockText="1" noThreeD="1"/>
</file>

<file path=xl/ctrlProps/ctrlProp193.xml><?xml version="1.0" encoding="utf-8"?>
<formControlPr xmlns="http://schemas.microsoft.com/office/spreadsheetml/2009/9/main" objectType="CheckBox" fmlaLink="依頼書!$AR$39" lockText="1" noThreeD="1"/>
</file>

<file path=xl/ctrlProps/ctrlProp194.xml><?xml version="1.0" encoding="utf-8"?>
<formControlPr xmlns="http://schemas.microsoft.com/office/spreadsheetml/2009/9/main" objectType="CheckBox" fmlaLink="依頼書!$AR$40" lockText="1" noThreeD="1"/>
</file>

<file path=xl/ctrlProps/ctrlProp195.xml><?xml version="1.0" encoding="utf-8"?>
<formControlPr xmlns="http://schemas.microsoft.com/office/spreadsheetml/2009/9/main" objectType="CheckBox" fmlaLink="依頼書!$AP$24" lockText="1" noThreeD="1"/>
</file>

<file path=xl/ctrlProps/ctrlProp196.xml><?xml version="1.0" encoding="utf-8"?>
<formControlPr xmlns="http://schemas.microsoft.com/office/spreadsheetml/2009/9/main" objectType="CheckBox" fmlaLink="依頼書!$AP$25" lockText="1" noThreeD="1"/>
</file>

<file path=xl/ctrlProps/ctrlProp197.xml><?xml version="1.0" encoding="utf-8"?>
<formControlPr xmlns="http://schemas.microsoft.com/office/spreadsheetml/2009/9/main" objectType="CheckBox" fmlaLink="依頼書!$AQ$26" lockText="1" noThreeD="1"/>
</file>

<file path=xl/ctrlProps/ctrlProp198.xml><?xml version="1.0" encoding="utf-8"?>
<formControlPr xmlns="http://schemas.microsoft.com/office/spreadsheetml/2009/9/main" objectType="CheckBox" fmlaLink="依頼書!$AR$27" lockText="1" noThreeD="1"/>
</file>

<file path=xl/ctrlProps/ctrlProp199.xml><?xml version="1.0" encoding="utf-8"?>
<formControlPr xmlns="http://schemas.microsoft.com/office/spreadsheetml/2009/9/main" objectType="CheckBox" fmlaLink="依頼書!$AQ$28" lockText="1" noThreeD="1"/>
</file>

<file path=xl/ctrlProps/ctrlProp2.xml><?xml version="1.0" encoding="utf-8"?>
<formControlPr xmlns="http://schemas.microsoft.com/office/spreadsheetml/2009/9/main" objectType="CheckBox" checked="Checked" fmlaLink="$AO$85" lockText="1" noThreeD="1"/>
</file>

<file path=xl/ctrlProps/ctrlProp20.xml><?xml version="1.0" encoding="utf-8"?>
<formControlPr xmlns="http://schemas.microsoft.com/office/spreadsheetml/2009/9/main" objectType="CheckBox" fmlaLink="$AP$24" lockText="1" noThreeD="1"/>
</file>

<file path=xl/ctrlProps/ctrlProp200.xml><?xml version="1.0" encoding="utf-8"?>
<formControlPr xmlns="http://schemas.microsoft.com/office/spreadsheetml/2009/9/main" objectType="CheckBox" fmlaLink="依頼書!$AQ$29" lockText="1" noThreeD="1"/>
</file>

<file path=xl/ctrlProps/ctrlProp201.xml><?xml version="1.0" encoding="utf-8"?>
<formControlPr xmlns="http://schemas.microsoft.com/office/spreadsheetml/2009/9/main" objectType="CheckBox" fmlaLink="依頼書!$AP$31" lockText="1" noThreeD="1"/>
</file>

<file path=xl/ctrlProps/ctrlProp202.xml><?xml version="1.0" encoding="utf-8"?>
<formControlPr xmlns="http://schemas.microsoft.com/office/spreadsheetml/2009/9/main" objectType="CheckBox" fmlaLink="依頼書!$AP$32" lockText="1" noThreeD="1"/>
</file>

<file path=xl/ctrlProps/ctrlProp203.xml><?xml version="1.0" encoding="utf-8"?>
<formControlPr xmlns="http://schemas.microsoft.com/office/spreadsheetml/2009/9/main" objectType="CheckBox" fmlaLink="依頼書!$AP$33" lockText="1" noThreeD="1"/>
</file>

<file path=xl/ctrlProps/ctrlProp204.xml><?xml version="1.0" encoding="utf-8"?>
<formControlPr xmlns="http://schemas.microsoft.com/office/spreadsheetml/2009/9/main" objectType="CheckBox" fmlaLink="依頼書!$AP$34" lockText="1" noThreeD="1"/>
</file>

<file path=xl/ctrlProps/ctrlProp205.xml><?xml version="1.0" encoding="utf-8"?>
<formControlPr xmlns="http://schemas.microsoft.com/office/spreadsheetml/2009/9/main" objectType="CheckBox" fmlaLink="依頼書!$AO$23" lockText="1" noThreeD="1"/>
</file>

<file path=xl/ctrlProps/ctrlProp206.xml><?xml version="1.0" encoding="utf-8"?>
<formControlPr xmlns="http://schemas.microsoft.com/office/spreadsheetml/2009/9/main" objectType="CheckBox" fmlaLink="依頼書!$AO$43" lockText="1" noThreeD="1"/>
</file>

<file path=xl/ctrlProps/ctrlProp207.xml><?xml version="1.0" encoding="utf-8"?>
<formControlPr xmlns="http://schemas.microsoft.com/office/spreadsheetml/2009/9/main" objectType="CheckBox" fmlaLink="依頼書!$AP$44" lockText="1" noThreeD="1"/>
</file>

<file path=xl/ctrlProps/ctrlProp208.xml><?xml version="1.0" encoding="utf-8"?>
<formControlPr xmlns="http://schemas.microsoft.com/office/spreadsheetml/2009/9/main" objectType="CheckBox" fmlaLink="依頼書!$AP$50" lockText="1" noThreeD="1"/>
</file>

<file path=xl/ctrlProps/ctrlProp209.xml><?xml version="1.0" encoding="utf-8"?>
<formControlPr xmlns="http://schemas.microsoft.com/office/spreadsheetml/2009/9/main" objectType="CheckBox" fmlaLink="依頼書!$AP$53" lockText="1" noThreeD="1"/>
</file>

<file path=xl/ctrlProps/ctrlProp21.xml><?xml version="1.0" encoding="utf-8"?>
<formControlPr xmlns="http://schemas.microsoft.com/office/spreadsheetml/2009/9/main" objectType="CheckBox" fmlaLink="$AP$25" lockText="1" noThreeD="1"/>
</file>

<file path=xl/ctrlProps/ctrlProp210.xml><?xml version="1.0" encoding="utf-8"?>
<formControlPr xmlns="http://schemas.microsoft.com/office/spreadsheetml/2009/9/main" objectType="CheckBox" fmlaLink="依頼書!$AP$55" lockText="1" noThreeD="1"/>
</file>

<file path=xl/ctrlProps/ctrlProp211.xml><?xml version="1.0" encoding="utf-8"?>
<formControlPr xmlns="http://schemas.microsoft.com/office/spreadsheetml/2009/9/main" objectType="CheckBox" fmlaLink="依頼書!$AO$55" lockText="1" noThreeD="1"/>
</file>

<file path=xl/ctrlProps/ctrlProp212.xml><?xml version="1.0" encoding="utf-8"?>
<formControlPr xmlns="http://schemas.microsoft.com/office/spreadsheetml/2009/9/main" objectType="CheckBox" fmlaLink="依頼書!$AP$56" lockText="1" noThreeD="1"/>
</file>

<file path=xl/ctrlProps/ctrlProp213.xml><?xml version="1.0" encoding="utf-8"?>
<formControlPr xmlns="http://schemas.microsoft.com/office/spreadsheetml/2009/9/main" objectType="CheckBox" fmlaLink="依頼書!$AP$58" lockText="1" noThreeD="1"/>
</file>

<file path=xl/ctrlProps/ctrlProp214.xml><?xml version="1.0" encoding="utf-8"?>
<formControlPr xmlns="http://schemas.microsoft.com/office/spreadsheetml/2009/9/main" objectType="CheckBox" fmlaLink="依頼書!$AP$61" lockText="1" noThreeD="1"/>
</file>

<file path=xl/ctrlProps/ctrlProp215.xml><?xml version="1.0" encoding="utf-8"?>
<formControlPr xmlns="http://schemas.microsoft.com/office/spreadsheetml/2009/9/main" objectType="CheckBox" fmlaLink="依頼書!$AP$62" lockText="1" noThreeD="1"/>
</file>

<file path=xl/ctrlProps/ctrlProp216.xml><?xml version="1.0" encoding="utf-8"?>
<formControlPr xmlns="http://schemas.microsoft.com/office/spreadsheetml/2009/9/main" objectType="CheckBox" fmlaLink="依頼書!$AQ$46" lockText="1" noThreeD="1"/>
</file>

<file path=xl/ctrlProps/ctrlProp217.xml><?xml version="1.0" encoding="utf-8"?>
<formControlPr xmlns="http://schemas.microsoft.com/office/spreadsheetml/2009/9/main" objectType="CheckBox" fmlaLink="依頼書!$AP$45" lockText="1" noThreeD="1"/>
</file>

<file path=xl/ctrlProps/ctrlProp218.xml><?xml version="1.0" encoding="utf-8"?>
<formControlPr xmlns="http://schemas.microsoft.com/office/spreadsheetml/2009/9/main" objectType="CheckBox" fmlaLink="依頼書!$AQ$47" lockText="1" noThreeD="1"/>
</file>

<file path=xl/ctrlProps/ctrlProp219.xml><?xml version="1.0" encoding="utf-8"?>
<formControlPr xmlns="http://schemas.microsoft.com/office/spreadsheetml/2009/9/main" objectType="CheckBox" fmlaLink="依頼書!$AP$48" lockText="1" noThreeD="1"/>
</file>

<file path=xl/ctrlProps/ctrlProp22.xml><?xml version="1.0" encoding="utf-8"?>
<formControlPr xmlns="http://schemas.microsoft.com/office/spreadsheetml/2009/9/main" objectType="CheckBox" fmlaLink="$AQ$26" lockText="1" noThreeD="1"/>
</file>

<file path=xl/ctrlProps/ctrlProp220.xml><?xml version="1.0" encoding="utf-8"?>
<formControlPr xmlns="http://schemas.microsoft.com/office/spreadsheetml/2009/9/main" objectType="CheckBox" fmlaLink="依頼書!$AP$59" lockText="1" noThreeD="1"/>
</file>

<file path=xl/ctrlProps/ctrlProp221.xml><?xml version="1.0" encoding="utf-8"?>
<formControlPr xmlns="http://schemas.microsoft.com/office/spreadsheetml/2009/9/main" objectType="CheckBox" fmlaLink="依頼書!$AO$63" lockText="1" noThreeD="1"/>
</file>

<file path=xl/ctrlProps/ctrlProp222.xml><?xml version="1.0" encoding="utf-8"?>
<formControlPr xmlns="http://schemas.microsoft.com/office/spreadsheetml/2009/9/main" objectType="CheckBox" fmlaLink="依頼書!$AO$64" lockText="1" noThreeD="1"/>
</file>

<file path=xl/ctrlProps/ctrlProp223.xml><?xml version="1.0" encoding="utf-8"?>
<formControlPr xmlns="http://schemas.microsoft.com/office/spreadsheetml/2009/9/main" objectType="CheckBox" fmlaLink="依頼書!$AO$50" lockText="1" noThreeD="1"/>
</file>

<file path=xl/ctrlProps/ctrlProp224.xml><?xml version="1.0" encoding="utf-8"?>
<formControlPr xmlns="http://schemas.microsoft.com/office/spreadsheetml/2009/9/main" objectType="CheckBox" fmlaLink="依頼書!$AP$51" lockText="1" noThreeD="1"/>
</file>

<file path=xl/ctrlProps/ctrlProp225.xml><?xml version="1.0" encoding="utf-8"?>
<formControlPr xmlns="http://schemas.microsoft.com/office/spreadsheetml/2009/9/main" objectType="CheckBox" fmlaLink="依頼書!$AP$37" lockText="1" noThreeD="1"/>
</file>

<file path=xl/ctrlProps/ctrlProp226.xml><?xml version="1.0" encoding="utf-8"?>
<formControlPr xmlns="http://schemas.microsoft.com/office/spreadsheetml/2009/9/main" objectType="CheckBox" fmlaLink="依頼書!$AP$41" lockText="1" noThreeD="1"/>
</file>

<file path=xl/ctrlProps/ctrlProp227.xml><?xml version="1.0" encoding="utf-8"?>
<formControlPr xmlns="http://schemas.microsoft.com/office/spreadsheetml/2009/9/main" objectType="CheckBox" fmlaLink="依頼書!$AQ$38" lockText="1" noThreeD="1"/>
</file>

<file path=xl/ctrlProps/ctrlProp228.xml><?xml version="1.0" encoding="utf-8"?>
<formControlPr xmlns="http://schemas.microsoft.com/office/spreadsheetml/2009/9/main" objectType="CheckBox" fmlaLink="依頼書!$AR$39" lockText="1" noThreeD="1"/>
</file>

<file path=xl/ctrlProps/ctrlProp229.xml><?xml version="1.0" encoding="utf-8"?>
<formControlPr xmlns="http://schemas.microsoft.com/office/spreadsheetml/2009/9/main" objectType="CheckBox" fmlaLink="依頼書!$AR$40" lockText="1" noThreeD="1"/>
</file>

<file path=xl/ctrlProps/ctrlProp23.xml><?xml version="1.0" encoding="utf-8"?>
<formControlPr xmlns="http://schemas.microsoft.com/office/spreadsheetml/2009/9/main" objectType="CheckBox" fmlaLink="$AR$27" lockText="1" noThreeD="1"/>
</file>

<file path=xl/ctrlProps/ctrlProp230.xml><?xml version="1.0" encoding="utf-8"?>
<formControlPr xmlns="http://schemas.microsoft.com/office/spreadsheetml/2009/9/main" objectType="CheckBox" fmlaLink="依頼書!$AP$24" lockText="1" noThreeD="1"/>
</file>

<file path=xl/ctrlProps/ctrlProp231.xml><?xml version="1.0" encoding="utf-8"?>
<formControlPr xmlns="http://schemas.microsoft.com/office/spreadsheetml/2009/9/main" objectType="CheckBox" fmlaLink="依頼書!$AP$25" lockText="1" noThreeD="1"/>
</file>

<file path=xl/ctrlProps/ctrlProp232.xml><?xml version="1.0" encoding="utf-8"?>
<formControlPr xmlns="http://schemas.microsoft.com/office/spreadsheetml/2009/9/main" objectType="CheckBox" fmlaLink="依頼書!$AQ$26" lockText="1" noThreeD="1"/>
</file>

<file path=xl/ctrlProps/ctrlProp233.xml><?xml version="1.0" encoding="utf-8"?>
<formControlPr xmlns="http://schemas.microsoft.com/office/spreadsheetml/2009/9/main" objectType="CheckBox" fmlaLink="依頼書!$AR$27" lockText="1" noThreeD="1"/>
</file>

<file path=xl/ctrlProps/ctrlProp234.xml><?xml version="1.0" encoding="utf-8"?>
<formControlPr xmlns="http://schemas.microsoft.com/office/spreadsheetml/2009/9/main" objectType="CheckBox" fmlaLink="依頼書!$AQ$28" lockText="1" noThreeD="1"/>
</file>

<file path=xl/ctrlProps/ctrlProp235.xml><?xml version="1.0" encoding="utf-8"?>
<formControlPr xmlns="http://schemas.microsoft.com/office/spreadsheetml/2009/9/main" objectType="CheckBox" fmlaLink="依頼書!$AQ$29" lockText="1" noThreeD="1"/>
</file>

<file path=xl/ctrlProps/ctrlProp236.xml><?xml version="1.0" encoding="utf-8"?>
<formControlPr xmlns="http://schemas.microsoft.com/office/spreadsheetml/2009/9/main" objectType="CheckBox" fmlaLink="依頼書!$AP$31" lockText="1" noThreeD="1"/>
</file>

<file path=xl/ctrlProps/ctrlProp237.xml><?xml version="1.0" encoding="utf-8"?>
<formControlPr xmlns="http://schemas.microsoft.com/office/spreadsheetml/2009/9/main" objectType="CheckBox" fmlaLink="依頼書!$AP$32" lockText="1" noThreeD="1"/>
</file>

<file path=xl/ctrlProps/ctrlProp238.xml><?xml version="1.0" encoding="utf-8"?>
<formControlPr xmlns="http://schemas.microsoft.com/office/spreadsheetml/2009/9/main" objectType="CheckBox" fmlaLink="依頼書!$AP$33" lockText="1" noThreeD="1"/>
</file>

<file path=xl/ctrlProps/ctrlProp239.xml><?xml version="1.0" encoding="utf-8"?>
<formControlPr xmlns="http://schemas.microsoft.com/office/spreadsheetml/2009/9/main" objectType="CheckBox" fmlaLink="依頼書!$AP$34" lockText="1" noThreeD="1"/>
</file>

<file path=xl/ctrlProps/ctrlProp24.xml><?xml version="1.0" encoding="utf-8"?>
<formControlPr xmlns="http://schemas.microsoft.com/office/spreadsheetml/2009/9/main" objectType="CheckBox" fmlaLink="$AQ$28" lockText="1" noThreeD="1"/>
</file>

<file path=xl/ctrlProps/ctrlProp240.xml><?xml version="1.0" encoding="utf-8"?>
<formControlPr xmlns="http://schemas.microsoft.com/office/spreadsheetml/2009/9/main" objectType="CheckBox" fmlaLink="依頼書!$AP$50" lockText="1" noThreeD="1"/>
</file>

<file path=xl/ctrlProps/ctrlProp241.xml><?xml version="1.0" encoding="utf-8"?>
<formControlPr xmlns="http://schemas.microsoft.com/office/spreadsheetml/2009/9/main" objectType="CheckBox" fmlaLink="依頼書!$AP$53" lockText="1" noThreeD="1"/>
</file>

<file path=xl/ctrlProps/ctrlProp242.xml><?xml version="1.0" encoding="utf-8"?>
<formControlPr xmlns="http://schemas.microsoft.com/office/spreadsheetml/2009/9/main" objectType="CheckBox" fmlaLink="依頼書!$AP$55" lockText="1" noThreeD="1"/>
</file>

<file path=xl/ctrlProps/ctrlProp243.xml><?xml version="1.0" encoding="utf-8"?>
<formControlPr xmlns="http://schemas.microsoft.com/office/spreadsheetml/2009/9/main" objectType="CheckBox" fmlaLink="依頼書!$AO$55" lockText="1" noThreeD="1"/>
</file>

<file path=xl/ctrlProps/ctrlProp244.xml><?xml version="1.0" encoding="utf-8"?>
<formControlPr xmlns="http://schemas.microsoft.com/office/spreadsheetml/2009/9/main" objectType="CheckBox" fmlaLink="依頼書!$AP$56" lockText="1" noThreeD="1"/>
</file>

<file path=xl/ctrlProps/ctrlProp245.xml><?xml version="1.0" encoding="utf-8"?>
<formControlPr xmlns="http://schemas.microsoft.com/office/spreadsheetml/2009/9/main" objectType="CheckBox" fmlaLink="依頼書!$AP$58" lockText="1" noThreeD="1"/>
</file>

<file path=xl/ctrlProps/ctrlProp246.xml><?xml version="1.0" encoding="utf-8"?>
<formControlPr xmlns="http://schemas.microsoft.com/office/spreadsheetml/2009/9/main" objectType="CheckBox" fmlaLink="依頼書!$AP$61" lockText="1" noThreeD="1"/>
</file>

<file path=xl/ctrlProps/ctrlProp247.xml><?xml version="1.0" encoding="utf-8"?>
<formControlPr xmlns="http://schemas.microsoft.com/office/spreadsheetml/2009/9/main" objectType="CheckBox" fmlaLink="依頼書!$AP$62" lockText="1" noThreeD="1"/>
</file>

<file path=xl/ctrlProps/ctrlProp248.xml><?xml version="1.0" encoding="utf-8"?>
<formControlPr xmlns="http://schemas.microsoft.com/office/spreadsheetml/2009/9/main" objectType="CheckBox" fmlaLink="依頼書!$AP$59" lockText="1" noThreeD="1"/>
</file>

<file path=xl/ctrlProps/ctrlProp249.xml><?xml version="1.0" encoding="utf-8"?>
<formControlPr xmlns="http://schemas.microsoft.com/office/spreadsheetml/2009/9/main" objectType="CheckBox" fmlaLink="依頼書!$AO$63" lockText="1" noThreeD="1"/>
</file>

<file path=xl/ctrlProps/ctrlProp25.xml><?xml version="1.0" encoding="utf-8"?>
<formControlPr xmlns="http://schemas.microsoft.com/office/spreadsheetml/2009/9/main" objectType="CheckBox" fmlaLink="$AQ$29" lockText="1" noThreeD="1"/>
</file>

<file path=xl/ctrlProps/ctrlProp250.xml><?xml version="1.0" encoding="utf-8"?>
<formControlPr xmlns="http://schemas.microsoft.com/office/spreadsheetml/2009/9/main" objectType="CheckBox" fmlaLink="依頼書!$AO$64" lockText="1" noThreeD="1"/>
</file>

<file path=xl/ctrlProps/ctrlProp251.xml><?xml version="1.0" encoding="utf-8"?>
<formControlPr xmlns="http://schemas.microsoft.com/office/spreadsheetml/2009/9/main" objectType="CheckBox" fmlaLink="依頼書!$AO$50" lockText="1" noThreeD="1"/>
</file>

<file path=xl/ctrlProps/ctrlProp252.xml><?xml version="1.0" encoding="utf-8"?>
<formControlPr xmlns="http://schemas.microsoft.com/office/spreadsheetml/2009/9/main" objectType="CheckBox" fmlaLink="依頼書!$AP$51" lockText="1" noThreeD="1"/>
</file>

<file path=xl/ctrlProps/ctrlProp253.xml><?xml version="1.0" encoding="utf-8"?>
<formControlPr xmlns="http://schemas.microsoft.com/office/spreadsheetml/2009/9/main" objectType="CheckBox" fmlaLink="依頼書!$AO$43" lockText="1" noThreeD="1"/>
</file>

<file path=xl/ctrlProps/ctrlProp254.xml><?xml version="1.0" encoding="utf-8"?>
<formControlPr xmlns="http://schemas.microsoft.com/office/spreadsheetml/2009/9/main" objectType="CheckBox" fmlaLink="依頼書!$AP$44" lockText="1" noThreeD="1"/>
</file>

<file path=xl/ctrlProps/ctrlProp255.xml><?xml version="1.0" encoding="utf-8"?>
<formControlPr xmlns="http://schemas.microsoft.com/office/spreadsheetml/2009/9/main" objectType="CheckBox" fmlaLink="依頼書!$AQ$46" lockText="1" noThreeD="1"/>
</file>

<file path=xl/ctrlProps/ctrlProp256.xml><?xml version="1.0" encoding="utf-8"?>
<formControlPr xmlns="http://schemas.microsoft.com/office/spreadsheetml/2009/9/main" objectType="CheckBox" fmlaLink="依頼書!$AP$45" lockText="1" noThreeD="1"/>
</file>

<file path=xl/ctrlProps/ctrlProp257.xml><?xml version="1.0" encoding="utf-8"?>
<formControlPr xmlns="http://schemas.microsoft.com/office/spreadsheetml/2009/9/main" objectType="CheckBox" fmlaLink="依頼書!$AQ$47" lockText="1" noThreeD="1"/>
</file>

<file path=xl/ctrlProps/ctrlProp258.xml><?xml version="1.0" encoding="utf-8"?>
<formControlPr xmlns="http://schemas.microsoft.com/office/spreadsheetml/2009/9/main" objectType="CheckBox" fmlaLink="依頼書!$AP$48" lockText="1" noThreeD="1"/>
</file>

<file path=xl/ctrlProps/ctrlProp259.xml><?xml version="1.0" encoding="utf-8"?>
<formControlPr xmlns="http://schemas.microsoft.com/office/spreadsheetml/2009/9/main" objectType="CheckBox" fmlaLink="依頼書!$AO$23" lockText="1" noThreeD="1"/>
</file>

<file path=xl/ctrlProps/ctrlProp26.xml><?xml version="1.0" encoding="utf-8"?>
<formControlPr xmlns="http://schemas.microsoft.com/office/spreadsheetml/2009/9/main" objectType="CheckBox" fmlaLink="$AP$32" lockText="1" noThreeD="1"/>
</file>

<file path=xl/ctrlProps/ctrlProp260.xml><?xml version="1.0" encoding="utf-8"?>
<formControlPr xmlns="http://schemas.microsoft.com/office/spreadsheetml/2009/9/main" objectType="CheckBox" fmlaLink="依頼書!$AP$37" lockText="1" noThreeD="1"/>
</file>

<file path=xl/ctrlProps/ctrlProp261.xml><?xml version="1.0" encoding="utf-8"?>
<formControlPr xmlns="http://schemas.microsoft.com/office/spreadsheetml/2009/9/main" objectType="CheckBox" fmlaLink="依頼書!$AP$41" lockText="1" noThreeD="1"/>
</file>

<file path=xl/ctrlProps/ctrlProp262.xml><?xml version="1.0" encoding="utf-8"?>
<formControlPr xmlns="http://schemas.microsoft.com/office/spreadsheetml/2009/9/main" objectType="CheckBox" fmlaLink="依頼書!$AQ$38" lockText="1" noThreeD="1"/>
</file>

<file path=xl/ctrlProps/ctrlProp263.xml><?xml version="1.0" encoding="utf-8"?>
<formControlPr xmlns="http://schemas.microsoft.com/office/spreadsheetml/2009/9/main" objectType="CheckBox" fmlaLink="依頼書!$AR$39" lockText="1" noThreeD="1"/>
</file>

<file path=xl/ctrlProps/ctrlProp264.xml><?xml version="1.0" encoding="utf-8"?>
<formControlPr xmlns="http://schemas.microsoft.com/office/spreadsheetml/2009/9/main" objectType="CheckBox" fmlaLink="依頼書!$AR$40" lockText="1" noThreeD="1"/>
</file>

<file path=xl/ctrlProps/ctrlProp27.xml><?xml version="1.0" encoding="utf-8"?>
<formControlPr xmlns="http://schemas.microsoft.com/office/spreadsheetml/2009/9/main" objectType="CheckBox" fmlaLink="$AP$33" lockText="1" noThreeD="1"/>
</file>

<file path=xl/ctrlProps/ctrlProp28.xml><?xml version="1.0" encoding="utf-8"?>
<formControlPr xmlns="http://schemas.microsoft.com/office/spreadsheetml/2009/9/main" objectType="CheckBox" fmlaLink="$AP$34" lockText="1" noThreeD="1"/>
</file>

<file path=xl/ctrlProps/ctrlProp29.xml><?xml version="1.0" encoding="utf-8"?>
<formControlPr xmlns="http://schemas.microsoft.com/office/spreadsheetml/2009/9/main" objectType="CheckBox" fmlaLink="$AP$44" lockText="1" noThreeD="1"/>
</file>

<file path=xl/ctrlProps/ctrlProp3.xml><?xml version="1.0" encoding="utf-8"?>
<formControlPr xmlns="http://schemas.microsoft.com/office/spreadsheetml/2009/9/main" objectType="CheckBox" fmlaLink="$AO$86" lockText="1" noThreeD="1"/>
</file>

<file path=xl/ctrlProps/ctrlProp30.xml><?xml version="1.0" encoding="utf-8"?>
<formControlPr xmlns="http://schemas.microsoft.com/office/spreadsheetml/2009/9/main" objectType="CheckBox" fmlaLink="$AP$51" lockText="1" noThreeD="1"/>
</file>

<file path=xl/ctrlProps/ctrlProp31.xml><?xml version="1.0" encoding="utf-8"?>
<formControlPr xmlns="http://schemas.microsoft.com/office/spreadsheetml/2009/9/main" objectType="CheckBox" fmlaLink="$AP$50" lockText="1" noThreeD="1"/>
</file>

<file path=xl/ctrlProps/ctrlProp32.xml><?xml version="1.0" encoding="utf-8"?>
<formControlPr xmlns="http://schemas.microsoft.com/office/spreadsheetml/2009/9/main" objectType="CheckBox" fmlaLink="$AP$53" lockText="1" noThreeD="1"/>
</file>

<file path=xl/ctrlProps/ctrlProp33.xml><?xml version="1.0" encoding="utf-8"?>
<formControlPr xmlns="http://schemas.microsoft.com/office/spreadsheetml/2009/9/main" objectType="CheckBox" fmlaLink="$AP$55" lockText="1" noThreeD="1"/>
</file>

<file path=xl/ctrlProps/ctrlProp34.xml><?xml version="1.0" encoding="utf-8"?>
<formControlPr xmlns="http://schemas.microsoft.com/office/spreadsheetml/2009/9/main" objectType="CheckBox" fmlaLink="$AO$55" lockText="1" noThreeD="1"/>
</file>

<file path=xl/ctrlProps/ctrlProp35.xml><?xml version="1.0" encoding="utf-8"?>
<formControlPr xmlns="http://schemas.microsoft.com/office/spreadsheetml/2009/9/main" objectType="CheckBox" fmlaLink="$AP$56" lockText="1" noThreeD="1"/>
</file>

<file path=xl/ctrlProps/ctrlProp36.xml><?xml version="1.0" encoding="utf-8"?>
<formControlPr xmlns="http://schemas.microsoft.com/office/spreadsheetml/2009/9/main" objectType="CheckBox" fmlaLink="$AP$58" lockText="1" noThreeD="1"/>
</file>

<file path=xl/ctrlProps/ctrlProp37.xml><?xml version="1.0" encoding="utf-8"?>
<formControlPr xmlns="http://schemas.microsoft.com/office/spreadsheetml/2009/9/main" objectType="CheckBox" fmlaLink="$AP$61" lockText="1" noThreeD="1"/>
</file>

<file path=xl/ctrlProps/ctrlProp38.xml><?xml version="1.0" encoding="utf-8"?>
<formControlPr xmlns="http://schemas.microsoft.com/office/spreadsheetml/2009/9/main" objectType="CheckBox" fmlaLink="$AP$62" lockText="1" noThreeD="1"/>
</file>

<file path=xl/ctrlProps/ctrlProp39.xml><?xml version="1.0" encoding="utf-8"?>
<formControlPr xmlns="http://schemas.microsoft.com/office/spreadsheetml/2009/9/main" objectType="CheckBox" fmlaLink="$AQ$46" lockText="1" noThreeD="1"/>
</file>

<file path=xl/ctrlProps/ctrlProp4.xml><?xml version="1.0" encoding="utf-8"?>
<formControlPr xmlns="http://schemas.microsoft.com/office/spreadsheetml/2009/9/main" objectType="CheckBox" checked="Checked" fmlaLink="$AO$89" lockText="1" noThreeD="1"/>
</file>

<file path=xl/ctrlProps/ctrlProp40.xml><?xml version="1.0" encoding="utf-8"?>
<formControlPr xmlns="http://schemas.microsoft.com/office/spreadsheetml/2009/9/main" objectType="CheckBox" fmlaLink="$AP$45" lockText="1" noThreeD="1"/>
</file>

<file path=xl/ctrlProps/ctrlProp41.xml><?xml version="1.0" encoding="utf-8"?>
<formControlPr xmlns="http://schemas.microsoft.com/office/spreadsheetml/2009/9/main" objectType="CheckBox" fmlaLink="$AQ$47" lockText="1" noThreeD="1"/>
</file>

<file path=xl/ctrlProps/ctrlProp42.xml><?xml version="1.0" encoding="utf-8"?>
<formControlPr xmlns="http://schemas.microsoft.com/office/spreadsheetml/2009/9/main" objectType="CheckBox" fmlaLink="$AP$48" lockText="1" noThreeD="1"/>
</file>

<file path=xl/ctrlProps/ctrlProp43.xml><?xml version="1.0" encoding="utf-8"?>
<formControlPr xmlns="http://schemas.microsoft.com/office/spreadsheetml/2009/9/main" objectType="CheckBox" fmlaLink="$AP$59" lockText="1" noThreeD="1"/>
</file>

<file path=xl/ctrlProps/ctrlProp44.xml><?xml version="1.0" encoding="utf-8"?>
<formControlPr xmlns="http://schemas.microsoft.com/office/spreadsheetml/2009/9/main" objectType="CheckBox" fmlaLink="$AO$64" lockText="1" noThreeD="1"/>
</file>

<file path=xl/ctrlProps/ctrlProp45.xml><?xml version="1.0" encoding="utf-8"?>
<formControlPr xmlns="http://schemas.microsoft.com/office/spreadsheetml/2009/9/main" objectType="CheckBox" fmlaLink="$AO$50" lockText="1" noThreeD="1"/>
</file>

<file path=xl/ctrlProps/ctrlProp46.xml><?xml version="1.0" encoding="utf-8"?>
<formControlPr xmlns="http://schemas.microsoft.com/office/spreadsheetml/2009/9/main" objectType="CheckBox" fmlaLink="$AO$63" lockText="1" noThreeD="1"/>
</file>

<file path=xl/ctrlProps/ctrlProp47.xml><?xml version="1.0" encoding="utf-8"?>
<formControlPr xmlns="http://schemas.microsoft.com/office/spreadsheetml/2009/9/main" objectType="CheckBox" fmlaLink="$AP$31" lockText="1" noThreeD="1"/>
</file>

<file path=xl/ctrlProps/ctrlProp48.xml><?xml version="1.0" encoding="utf-8"?>
<formControlPr xmlns="http://schemas.microsoft.com/office/spreadsheetml/2009/9/main" objectType="CheckBox" fmlaLink="$AO$43" lockText="1" noThreeD="1"/>
</file>

<file path=xl/ctrlProps/ctrlProp49.xml><?xml version="1.0" encoding="utf-8"?>
<formControlPr xmlns="http://schemas.microsoft.com/office/spreadsheetml/2009/9/main" objectType="CheckBox" fmlaLink="$AO$23" lockText="1" noThreeD="1"/>
</file>

<file path=xl/ctrlProps/ctrlProp5.xml><?xml version="1.0" encoding="utf-8"?>
<formControlPr xmlns="http://schemas.microsoft.com/office/spreadsheetml/2009/9/main" objectType="CheckBox" checked="Checked" fmlaLink="$AO$90" lockText="1" noThreeD="1"/>
</file>

<file path=xl/ctrlProps/ctrlProp50.xml><?xml version="1.0" encoding="utf-8"?>
<formControlPr xmlns="http://schemas.microsoft.com/office/spreadsheetml/2009/9/main" objectType="CheckBox" fmlaLink="$AP$37" lockText="1" noThreeD="1"/>
</file>

<file path=xl/ctrlProps/ctrlProp51.xml><?xml version="1.0" encoding="utf-8"?>
<formControlPr xmlns="http://schemas.microsoft.com/office/spreadsheetml/2009/9/main" objectType="CheckBox" fmlaLink="$AP$41" lockText="1" noThreeD="1"/>
</file>

<file path=xl/ctrlProps/ctrlProp52.xml><?xml version="1.0" encoding="utf-8"?>
<formControlPr xmlns="http://schemas.microsoft.com/office/spreadsheetml/2009/9/main" objectType="CheckBox" fmlaLink="$AQ$38" lockText="1" noThreeD="1"/>
</file>

<file path=xl/ctrlProps/ctrlProp53.xml><?xml version="1.0" encoding="utf-8"?>
<formControlPr xmlns="http://schemas.microsoft.com/office/spreadsheetml/2009/9/main" objectType="CheckBox" fmlaLink="$AR$39" lockText="1" noThreeD="1"/>
</file>

<file path=xl/ctrlProps/ctrlProp54.xml><?xml version="1.0" encoding="utf-8"?>
<formControlPr xmlns="http://schemas.microsoft.com/office/spreadsheetml/2009/9/main" objectType="CheckBox" fmlaLink="$AR$40" lockText="1" noThreeD="1"/>
</file>

<file path=xl/ctrlProps/ctrlProp55.xml><?xml version="1.0" encoding="utf-8"?>
<formControlPr xmlns="http://schemas.microsoft.com/office/spreadsheetml/2009/9/main" objectType="CheckBox" fmlaLink="依頼書!$AP$24" lockText="1" noThreeD="1"/>
</file>

<file path=xl/ctrlProps/ctrlProp56.xml><?xml version="1.0" encoding="utf-8"?>
<formControlPr xmlns="http://schemas.microsoft.com/office/spreadsheetml/2009/9/main" objectType="CheckBox" fmlaLink="依頼書!$AP$25" lockText="1" noThreeD="1"/>
</file>

<file path=xl/ctrlProps/ctrlProp57.xml><?xml version="1.0" encoding="utf-8"?>
<formControlPr xmlns="http://schemas.microsoft.com/office/spreadsheetml/2009/9/main" objectType="CheckBox" fmlaLink="依頼書!$AQ$26" lockText="1" noThreeD="1"/>
</file>

<file path=xl/ctrlProps/ctrlProp58.xml><?xml version="1.0" encoding="utf-8"?>
<formControlPr xmlns="http://schemas.microsoft.com/office/spreadsheetml/2009/9/main" objectType="CheckBox" fmlaLink="依頼書!$AR$27" lockText="1" noThreeD="1"/>
</file>

<file path=xl/ctrlProps/ctrlProp59.xml><?xml version="1.0" encoding="utf-8"?>
<formControlPr xmlns="http://schemas.microsoft.com/office/spreadsheetml/2009/9/main" objectType="CheckBox" fmlaLink="依頼書!$AQ$28" lockText="1" noThreeD="1"/>
</file>

<file path=xl/ctrlProps/ctrlProp6.xml><?xml version="1.0" encoding="utf-8"?>
<formControlPr xmlns="http://schemas.microsoft.com/office/spreadsheetml/2009/9/main" objectType="CheckBox" fmlaLink="$AO$91" lockText="1" noThreeD="1"/>
</file>

<file path=xl/ctrlProps/ctrlProp60.xml><?xml version="1.0" encoding="utf-8"?>
<formControlPr xmlns="http://schemas.microsoft.com/office/spreadsheetml/2009/9/main" objectType="CheckBox" fmlaLink="依頼書!$AQ$29" lockText="1" noThreeD="1"/>
</file>

<file path=xl/ctrlProps/ctrlProp61.xml><?xml version="1.0" encoding="utf-8"?>
<formControlPr xmlns="http://schemas.microsoft.com/office/spreadsheetml/2009/9/main" objectType="CheckBox" fmlaLink="依頼書!$AO$43" lockText="1" noThreeD="1"/>
</file>

<file path=xl/ctrlProps/ctrlProp62.xml><?xml version="1.0" encoding="utf-8"?>
<formControlPr xmlns="http://schemas.microsoft.com/office/spreadsheetml/2009/9/main" objectType="CheckBox" fmlaLink="依頼書!$AP$44" lockText="1" noThreeD="1"/>
</file>

<file path=xl/ctrlProps/ctrlProp63.xml><?xml version="1.0" encoding="utf-8"?>
<formControlPr xmlns="http://schemas.microsoft.com/office/spreadsheetml/2009/9/main" objectType="CheckBox" fmlaLink="依頼書!$AP$50" lockText="1" noThreeD="1"/>
</file>

<file path=xl/ctrlProps/ctrlProp64.xml><?xml version="1.0" encoding="utf-8"?>
<formControlPr xmlns="http://schemas.microsoft.com/office/spreadsheetml/2009/9/main" objectType="CheckBox" fmlaLink="依頼書!$AP$53" lockText="1" noThreeD="1"/>
</file>

<file path=xl/ctrlProps/ctrlProp65.xml><?xml version="1.0" encoding="utf-8"?>
<formControlPr xmlns="http://schemas.microsoft.com/office/spreadsheetml/2009/9/main" objectType="CheckBox" fmlaLink="依頼書!$AP$55" lockText="1" noThreeD="1"/>
</file>

<file path=xl/ctrlProps/ctrlProp66.xml><?xml version="1.0" encoding="utf-8"?>
<formControlPr xmlns="http://schemas.microsoft.com/office/spreadsheetml/2009/9/main" objectType="CheckBox" fmlaLink="依頼書!$AO$55" lockText="1" noThreeD="1"/>
</file>

<file path=xl/ctrlProps/ctrlProp67.xml><?xml version="1.0" encoding="utf-8"?>
<formControlPr xmlns="http://schemas.microsoft.com/office/spreadsheetml/2009/9/main" objectType="CheckBox" fmlaLink="依頼書!$AP$56" lockText="1" noThreeD="1"/>
</file>

<file path=xl/ctrlProps/ctrlProp68.xml><?xml version="1.0" encoding="utf-8"?>
<formControlPr xmlns="http://schemas.microsoft.com/office/spreadsheetml/2009/9/main" objectType="CheckBox" fmlaLink="依頼書!$AP$58" lockText="1" noThreeD="1"/>
</file>

<file path=xl/ctrlProps/ctrlProp69.xml><?xml version="1.0" encoding="utf-8"?>
<formControlPr xmlns="http://schemas.microsoft.com/office/spreadsheetml/2009/9/main" objectType="CheckBox" fmlaLink="依頼書!$AP$61" lockText="1" noThreeD="1"/>
</file>

<file path=xl/ctrlProps/ctrlProp7.xml><?xml version="1.0" encoding="utf-8"?>
<formControlPr xmlns="http://schemas.microsoft.com/office/spreadsheetml/2009/9/main" objectType="CheckBox" fmlaLink="$AO$96" lockText="1" noThreeD="1"/>
</file>

<file path=xl/ctrlProps/ctrlProp70.xml><?xml version="1.0" encoding="utf-8"?>
<formControlPr xmlns="http://schemas.microsoft.com/office/spreadsheetml/2009/9/main" objectType="CheckBox" fmlaLink="依頼書!$AP$62" lockText="1" noThreeD="1"/>
</file>

<file path=xl/ctrlProps/ctrlProp71.xml><?xml version="1.0" encoding="utf-8"?>
<formControlPr xmlns="http://schemas.microsoft.com/office/spreadsheetml/2009/9/main" objectType="CheckBox" fmlaLink="依頼書!$AQ$46" lockText="1" noThreeD="1"/>
</file>

<file path=xl/ctrlProps/ctrlProp72.xml><?xml version="1.0" encoding="utf-8"?>
<formControlPr xmlns="http://schemas.microsoft.com/office/spreadsheetml/2009/9/main" objectType="CheckBox" fmlaLink="依頼書!$AP$45" lockText="1" noThreeD="1"/>
</file>

<file path=xl/ctrlProps/ctrlProp73.xml><?xml version="1.0" encoding="utf-8"?>
<formControlPr xmlns="http://schemas.microsoft.com/office/spreadsheetml/2009/9/main" objectType="CheckBox" fmlaLink="依頼書!$AQ$47" lockText="1" noThreeD="1"/>
</file>

<file path=xl/ctrlProps/ctrlProp74.xml><?xml version="1.0" encoding="utf-8"?>
<formControlPr xmlns="http://schemas.microsoft.com/office/spreadsheetml/2009/9/main" objectType="CheckBox" fmlaLink="依頼書!$AP$48" lockText="1" noThreeD="1"/>
</file>

<file path=xl/ctrlProps/ctrlProp75.xml><?xml version="1.0" encoding="utf-8"?>
<formControlPr xmlns="http://schemas.microsoft.com/office/spreadsheetml/2009/9/main" objectType="CheckBox" fmlaLink="依頼書!$AP$59" lockText="1" noThreeD="1"/>
</file>

<file path=xl/ctrlProps/ctrlProp76.xml><?xml version="1.0" encoding="utf-8"?>
<formControlPr xmlns="http://schemas.microsoft.com/office/spreadsheetml/2009/9/main" objectType="CheckBox" fmlaLink="依頼書!$AO$63" lockText="1" noThreeD="1"/>
</file>

<file path=xl/ctrlProps/ctrlProp77.xml><?xml version="1.0" encoding="utf-8"?>
<formControlPr xmlns="http://schemas.microsoft.com/office/spreadsheetml/2009/9/main" objectType="CheckBox" fmlaLink="依頼書!$AO$64" lockText="1" noThreeD="1"/>
</file>

<file path=xl/ctrlProps/ctrlProp78.xml><?xml version="1.0" encoding="utf-8"?>
<formControlPr xmlns="http://schemas.microsoft.com/office/spreadsheetml/2009/9/main" objectType="CheckBox" fmlaLink="依頼書!$AO$50" lockText="1" noThreeD="1"/>
</file>

<file path=xl/ctrlProps/ctrlProp79.xml><?xml version="1.0" encoding="utf-8"?>
<formControlPr xmlns="http://schemas.microsoft.com/office/spreadsheetml/2009/9/main" objectType="CheckBox" fmlaLink="依頼書!$AP$51" lockText="1" noThreeD="1"/>
</file>

<file path=xl/ctrlProps/ctrlProp8.xml><?xml version="1.0" encoding="utf-8"?>
<formControlPr xmlns="http://schemas.microsoft.com/office/spreadsheetml/2009/9/main" objectType="CheckBox" fmlaLink="$AO$97" lockText="1" noThreeD="1"/>
</file>

<file path=xl/ctrlProps/ctrlProp80.xml><?xml version="1.0" encoding="utf-8"?>
<formControlPr xmlns="http://schemas.microsoft.com/office/spreadsheetml/2009/9/main" objectType="CheckBox" fmlaLink="依頼書!$AP$31" lockText="1" noThreeD="1"/>
</file>

<file path=xl/ctrlProps/ctrlProp81.xml><?xml version="1.0" encoding="utf-8"?>
<formControlPr xmlns="http://schemas.microsoft.com/office/spreadsheetml/2009/9/main" objectType="CheckBox" fmlaLink="依頼書!$AP$32" lockText="1" noThreeD="1"/>
</file>

<file path=xl/ctrlProps/ctrlProp82.xml><?xml version="1.0" encoding="utf-8"?>
<formControlPr xmlns="http://schemas.microsoft.com/office/spreadsheetml/2009/9/main" objectType="CheckBox" fmlaLink="依頼書!$AP$33" lockText="1" noThreeD="1"/>
</file>

<file path=xl/ctrlProps/ctrlProp83.xml><?xml version="1.0" encoding="utf-8"?>
<formControlPr xmlns="http://schemas.microsoft.com/office/spreadsheetml/2009/9/main" objectType="CheckBox" fmlaLink="依頼書!$AP$34" lockText="1" noThreeD="1"/>
</file>

<file path=xl/ctrlProps/ctrlProp84.xml><?xml version="1.0" encoding="utf-8"?>
<formControlPr xmlns="http://schemas.microsoft.com/office/spreadsheetml/2009/9/main" objectType="CheckBox" fmlaLink="依頼書!$AO$23" lockText="1" noThreeD="1"/>
</file>

<file path=xl/ctrlProps/ctrlProp85.xml><?xml version="1.0" encoding="utf-8"?>
<formControlPr xmlns="http://schemas.microsoft.com/office/spreadsheetml/2009/9/main" objectType="CheckBox" fmlaLink="依頼書!$AP$37" lockText="1" noThreeD="1"/>
</file>

<file path=xl/ctrlProps/ctrlProp86.xml><?xml version="1.0" encoding="utf-8"?>
<formControlPr xmlns="http://schemas.microsoft.com/office/spreadsheetml/2009/9/main" objectType="CheckBox" fmlaLink="依頼書!$AP$41" lockText="1" noThreeD="1"/>
</file>

<file path=xl/ctrlProps/ctrlProp87.xml><?xml version="1.0" encoding="utf-8"?>
<formControlPr xmlns="http://schemas.microsoft.com/office/spreadsheetml/2009/9/main" objectType="CheckBox" fmlaLink="依頼書!$AQ$38" lockText="1" noThreeD="1"/>
</file>

<file path=xl/ctrlProps/ctrlProp88.xml><?xml version="1.0" encoding="utf-8"?>
<formControlPr xmlns="http://schemas.microsoft.com/office/spreadsheetml/2009/9/main" objectType="CheckBox" fmlaLink="依頼書!$AR$39" lockText="1" noThreeD="1"/>
</file>

<file path=xl/ctrlProps/ctrlProp89.xml><?xml version="1.0" encoding="utf-8"?>
<formControlPr xmlns="http://schemas.microsoft.com/office/spreadsheetml/2009/9/main" objectType="CheckBox" fmlaLink="依頼書!$AR$40" lockText="1" noThreeD="1"/>
</file>

<file path=xl/ctrlProps/ctrlProp9.xml><?xml version="1.0" encoding="utf-8"?>
<formControlPr xmlns="http://schemas.microsoft.com/office/spreadsheetml/2009/9/main" objectType="CheckBox" fmlaLink="$AO$103" lockText="1" noThreeD="1"/>
</file>

<file path=xl/ctrlProps/ctrlProp90.xml><?xml version="1.0" encoding="utf-8"?>
<formControlPr xmlns="http://schemas.microsoft.com/office/spreadsheetml/2009/9/main" objectType="CheckBox" fmlaLink="依頼書!$AP$24" lockText="1" noThreeD="1"/>
</file>

<file path=xl/ctrlProps/ctrlProp91.xml><?xml version="1.0" encoding="utf-8"?>
<formControlPr xmlns="http://schemas.microsoft.com/office/spreadsheetml/2009/9/main" objectType="CheckBox" fmlaLink="依頼書!$AP$25" lockText="1" noThreeD="1"/>
</file>

<file path=xl/ctrlProps/ctrlProp92.xml><?xml version="1.0" encoding="utf-8"?>
<formControlPr xmlns="http://schemas.microsoft.com/office/spreadsheetml/2009/9/main" objectType="CheckBox" fmlaLink="依頼書!$AQ$26" lockText="1" noThreeD="1"/>
</file>

<file path=xl/ctrlProps/ctrlProp93.xml><?xml version="1.0" encoding="utf-8"?>
<formControlPr xmlns="http://schemas.microsoft.com/office/spreadsheetml/2009/9/main" objectType="CheckBox" fmlaLink="依頼書!$AR$27" lockText="1" noThreeD="1"/>
</file>

<file path=xl/ctrlProps/ctrlProp94.xml><?xml version="1.0" encoding="utf-8"?>
<formControlPr xmlns="http://schemas.microsoft.com/office/spreadsheetml/2009/9/main" objectType="CheckBox" fmlaLink="依頼書!$AQ$28" lockText="1" noThreeD="1"/>
</file>

<file path=xl/ctrlProps/ctrlProp95.xml><?xml version="1.0" encoding="utf-8"?>
<formControlPr xmlns="http://schemas.microsoft.com/office/spreadsheetml/2009/9/main" objectType="CheckBox" fmlaLink="依頼書!$AQ$29" lockText="1" noThreeD="1"/>
</file>

<file path=xl/ctrlProps/ctrlProp96.xml><?xml version="1.0" encoding="utf-8"?>
<formControlPr xmlns="http://schemas.microsoft.com/office/spreadsheetml/2009/9/main" objectType="CheckBox" fmlaLink="依頼書!$AP$31" lockText="1" noThreeD="1"/>
</file>

<file path=xl/ctrlProps/ctrlProp97.xml><?xml version="1.0" encoding="utf-8"?>
<formControlPr xmlns="http://schemas.microsoft.com/office/spreadsheetml/2009/9/main" objectType="CheckBox" fmlaLink="依頼書!$AP$32" lockText="1" noThreeD="1"/>
</file>

<file path=xl/ctrlProps/ctrlProp98.xml><?xml version="1.0" encoding="utf-8"?>
<formControlPr xmlns="http://schemas.microsoft.com/office/spreadsheetml/2009/9/main" objectType="CheckBox" fmlaLink="依頼書!$AP$33" lockText="1" noThreeD="1"/>
</file>

<file path=xl/ctrlProps/ctrlProp99.xml><?xml version="1.0" encoding="utf-8"?>
<formControlPr xmlns="http://schemas.microsoft.com/office/spreadsheetml/2009/9/main" objectType="CheckBox" fmlaLink="依頼書!$AP$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14</xdr:col>
          <xdr:colOff>0</xdr:colOff>
          <xdr:row>24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25</xdr:col>
          <xdr:colOff>0</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16</xdr:col>
          <xdr:colOff>0</xdr:colOff>
          <xdr:row>26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22</xdr:col>
          <xdr:colOff>0</xdr:colOff>
          <xdr:row>27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15</xdr:col>
          <xdr:colOff>0</xdr:colOff>
          <xdr:row>28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18</xdr:col>
          <xdr:colOff>0</xdr:colOff>
          <xdr:row>29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14</xdr:col>
          <xdr:colOff>0</xdr:colOff>
          <xdr:row>31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20</xdr:col>
          <xdr:colOff>0</xdr:colOff>
          <xdr:row>32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15</xdr:col>
          <xdr:colOff>57150</xdr:colOff>
          <xdr:row>33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21</xdr:col>
          <xdr:colOff>0</xdr:colOff>
          <xdr:row>34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9525</xdr:rowOff>
        </xdr:from>
        <xdr:to>
          <xdr:col>7</xdr:col>
          <xdr:colOff>238125</xdr:colOff>
          <xdr:row>41</xdr:row>
          <xdr:rowOff>200025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9525</xdr:rowOff>
        </xdr:from>
        <xdr:to>
          <xdr:col>8</xdr:col>
          <xdr:colOff>9525</xdr:colOff>
          <xdr:row>47</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200025</xdr:rowOff>
        </xdr:from>
        <xdr:to>
          <xdr:col>15</xdr:col>
          <xdr:colOff>219075</xdr:colOff>
          <xdr:row>43</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50</xdr:row>
          <xdr:rowOff>0</xdr:rowOff>
        </xdr:from>
        <xdr:to>
          <xdr:col>22</xdr:col>
          <xdr:colOff>180975</xdr:colOff>
          <xdr:row>50</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9525</xdr:rowOff>
        </xdr:from>
        <xdr:to>
          <xdr:col>19</xdr:col>
          <xdr:colOff>0</xdr:colOff>
          <xdr:row>50</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180975</xdr:rowOff>
        </xdr:from>
        <xdr:to>
          <xdr:col>13</xdr:col>
          <xdr:colOff>0</xdr:colOff>
          <xdr:row>52</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14</xdr:col>
          <xdr:colOff>0</xdr:colOff>
          <xdr:row>55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9525</xdr:rowOff>
        </xdr:from>
        <xdr:to>
          <xdr:col>8</xdr:col>
          <xdr:colOff>19050</xdr:colOff>
          <xdr:row>62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180975</xdr:rowOff>
        </xdr:from>
        <xdr:to>
          <xdr:col>17</xdr:col>
          <xdr:colOff>114300</xdr:colOff>
          <xdr:row>55</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融解のみを希望する（移植を希望しない）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83</xdr:row>
          <xdr:rowOff>0</xdr:rowOff>
        </xdr:from>
        <xdr:to>
          <xdr:col>9</xdr:col>
          <xdr:colOff>0</xdr:colOff>
          <xdr:row>84</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84</xdr:row>
          <xdr:rowOff>0</xdr:rowOff>
        </xdr:from>
        <xdr:to>
          <xdr:col>8</xdr:col>
          <xdr:colOff>0</xdr:colOff>
          <xdr:row>85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10</xdr:col>
          <xdr:colOff>0</xdr:colOff>
          <xdr:row>86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88</xdr:row>
          <xdr:rowOff>0</xdr:rowOff>
        </xdr:from>
        <xdr:to>
          <xdr:col>9</xdr:col>
          <xdr:colOff>0</xdr:colOff>
          <xdr:row>89</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89</xdr:row>
          <xdr:rowOff>0</xdr:rowOff>
        </xdr:from>
        <xdr:to>
          <xdr:col>8</xdr:col>
          <xdr:colOff>0</xdr:colOff>
          <xdr:row>90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90</xdr:row>
          <xdr:rowOff>0</xdr:rowOff>
        </xdr:from>
        <xdr:to>
          <xdr:col>10</xdr:col>
          <xdr:colOff>0</xdr:colOff>
          <xdr:row>91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95</xdr:row>
          <xdr:rowOff>0</xdr:rowOff>
        </xdr:from>
        <xdr:to>
          <xdr:col>6</xdr:col>
          <xdr:colOff>0</xdr:colOff>
          <xdr:row>96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96</xdr:row>
          <xdr:rowOff>0</xdr:rowOff>
        </xdr:from>
        <xdr:to>
          <xdr:col>8</xdr:col>
          <xdr:colOff>247650</xdr:colOff>
          <xdr:row>97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予定有り（要事前相談）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102</xdr:row>
          <xdr:rowOff>0</xdr:rowOff>
        </xdr:from>
        <xdr:to>
          <xdr:col>8</xdr:col>
          <xdr:colOff>0</xdr:colOff>
          <xdr:row>103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了承する意向である。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103</xdr:row>
          <xdr:rowOff>0</xdr:rowOff>
        </xdr:from>
        <xdr:to>
          <xdr:col>7</xdr:col>
          <xdr:colOff>0</xdr:colOff>
          <xdr:row>104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109</xdr:row>
          <xdr:rowOff>0</xdr:rowOff>
        </xdr:from>
        <xdr:to>
          <xdr:col>12</xdr:col>
          <xdr:colOff>0</xdr:colOff>
          <xdr:row>110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第三者への提供等の予定は今のところない。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14</xdr:col>
          <xdr:colOff>0</xdr:colOff>
          <xdr:row>111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第三者への提供等を予定している。（要事前相談）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115</xdr:row>
          <xdr:rowOff>0</xdr:rowOff>
        </xdr:from>
        <xdr:to>
          <xdr:col>10</xdr:col>
          <xdr:colOff>0</xdr:colOff>
          <xdr:row>116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内部予算（教室費・還元費等）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116</xdr:row>
          <xdr:rowOff>0</xdr:rowOff>
        </xdr:from>
        <xdr:to>
          <xdr:col>8</xdr:col>
          <xdr:colOff>0</xdr:colOff>
          <xdr:row>117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117</xdr:row>
          <xdr:rowOff>0</xdr:rowOff>
        </xdr:from>
        <xdr:to>
          <xdr:col>9</xdr:col>
          <xdr:colOff>0</xdr:colOff>
          <xdr:row>119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8</xdr:col>
          <xdr:colOff>0</xdr:colOff>
          <xdr:row>123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190500</xdr:rowOff>
        </xdr:from>
        <xdr:to>
          <xdr:col>11</xdr:col>
          <xdr:colOff>104775</xdr:colOff>
          <xdr:row>123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123</xdr:row>
          <xdr:rowOff>0</xdr:rowOff>
        </xdr:from>
        <xdr:to>
          <xdr:col>8</xdr:col>
          <xdr:colOff>0</xdr:colOff>
          <xdr:row>124</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123</xdr:row>
          <xdr:rowOff>9525</xdr:rowOff>
        </xdr:from>
        <xdr:to>
          <xdr:col>11</xdr:col>
          <xdr:colOff>76200</xdr:colOff>
          <xdr:row>124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9525</xdr:rowOff>
        </xdr:from>
        <xdr:to>
          <xdr:col>14</xdr:col>
          <xdr:colOff>228600</xdr:colOff>
          <xdr:row>58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14</xdr:col>
          <xdr:colOff>0</xdr:colOff>
          <xdr:row>61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16</xdr:col>
          <xdr:colOff>0</xdr:colOff>
          <xdr:row>62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190500</xdr:rowOff>
        </xdr:from>
        <xdr:to>
          <xdr:col>15</xdr:col>
          <xdr:colOff>123825</xdr:colOff>
          <xdr:row>45</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200025</xdr:rowOff>
        </xdr:from>
        <xdr:to>
          <xdr:col>15</xdr:col>
          <xdr:colOff>200025</xdr:colOff>
          <xdr:row>44</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200025</xdr:rowOff>
        </xdr:from>
        <xdr:to>
          <xdr:col>15</xdr:col>
          <xdr:colOff>142875</xdr:colOff>
          <xdr:row>46</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12</xdr:col>
          <xdr:colOff>152400</xdr:colOff>
          <xdr:row>48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19050</xdr:rowOff>
        </xdr:from>
        <xdr:to>
          <xdr:col>14</xdr:col>
          <xdr:colOff>19050</xdr:colOff>
          <xdr:row>58</xdr:row>
          <xdr:rowOff>190500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9525</xdr:rowOff>
        </xdr:from>
        <xdr:to>
          <xdr:col>7</xdr:col>
          <xdr:colOff>47625</xdr:colOff>
          <xdr:row>62</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6</xdr:col>
          <xdr:colOff>47625</xdr:colOff>
          <xdr:row>64</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9525</xdr:rowOff>
        </xdr:from>
        <xdr:to>
          <xdr:col>8</xdr:col>
          <xdr:colOff>0</xdr:colOff>
          <xdr:row>52</xdr:row>
          <xdr:rowOff>200025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190500</xdr:rowOff>
        </xdr:from>
        <xdr:to>
          <xdr:col>16</xdr:col>
          <xdr:colOff>180975</xdr:colOff>
          <xdr:row>37</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16</xdr:col>
          <xdr:colOff>219075</xdr:colOff>
          <xdr:row>41</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190500</xdr:rowOff>
        </xdr:from>
        <xdr:to>
          <xdr:col>19</xdr:col>
          <xdr:colOff>171450</xdr:colOff>
          <xdr:row>38</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200025</xdr:rowOff>
        </xdr:from>
        <xdr:to>
          <xdr:col>25</xdr:col>
          <xdr:colOff>123825</xdr:colOff>
          <xdr:row>39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28575</xdr:rowOff>
        </xdr:from>
        <xdr:to>
          <xdr:col>26</xdr:col>
          <xdr:colOff>276225</xdr:colOff>
          <xdr:row>40</xdr:row>
          <xdr:rowOff>47625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18</xdr:col>
          <xdr:colOff>0</xdr:colOff>
          <xdr:row>24</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29</xdr:col>
          <xdr:colOff>0</xdr:colOff>
          <xdr:row>25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20</xdr:col>
          <xdr:colOff>0</xdr:colOff>
          <xdr:row>26</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26</xdr:col>
          <xdr:colOff>0</xdr:colOff>
          <xdr:row>27</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19</xdr:col>
          <xdr:colOff>0</xdr:colOff>
          <xdr:row>28</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22</xdr:col>
          <xdr:colOff>0</xdr:colOff>
          <xdr:row>29</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0</xdr:rowOff>
        </xdr:from>
        <xdr:to>
          <xdr:col>18</xdr:col>
          <xdr:colOff>0</xdr:colOff>
          <xdr:row>31</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24</xdr:col>
          <xdr:colOff>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19050</xdr:rowOff>
        </xdr:from>
        <xdr:to>
          <xdr:col>19</xdr:col>
          <xdr:colOff>19050</xdr:colOff>
          <xdr:row>33</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200025</xdr:rowOff>
        </xdr:from>
        <xdr:to>
          <xdr:col>24</xdr:col>
          <xdr:colOff>66675</xdr:colOff>
          <xdr:row>34</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209550</xdr:rowOff>
        </xdr:from>
        <xdr:to>
          <xdr:col>12</xdr:col>
          <xdr:colOff>0</xdr:colOff>
          <xdr:row>41</xdr:row>
          <xdr:rowOff>200025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12</xdr:col>
          <xdr:colOff>0</xdr:colOff>
          <xdr:row>48</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200025</xdr:rowOff>
        </xdr:from>
        <xdr:to>
          <xdr:col>19</xdr:col>
          <xdr:colOff>219075</xdr:colOff>
          <xdr:row>43</xdr:row>
          <xdr:rowOff>200025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190500</xdr:rowOff>
        </xdr:from>
        <xdr:to>
          <xdr:col>23</xdr:col>
          <xdr:colOff>0</xdr:colOff>
          <xdr:row>49</xdr:row>
          <xdr:rowOff>190500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180975</xdr:rowOff>
        </xdr:from>
        <xdr:to>
          <xdr:col>16</xdr:col>
          <xdr:colOff>238125</xdr:colOff>
          <xdr:row>52</xdr:row>
          <xdr:rowOff>180975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0</xdr:rowOff>
        </xdr:from>
        <xdr:to>
          <xdr:col>18</xdr:col>
          <xdr:colOff>0</xdr:colOff>
          <xdr:row>55</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53</xdr:row>
          <xdr:rowOff>19050</xdr:rowOff>
        </xdr:from>
        <xdr:to>
          <xdr:col>12</xdr:col>
          <xdr:colOff>0</xdr:colOff>
          <xdr:row>62</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28575</xdr:rowOff>
        </xdr:from>
        <xdr:to>
          <xdr:col>20</xdr:col>
          <xdr:colOff>104775</xdr:colOff>
          <xdr:row>55</xdr:row>
          <xdr:rowOff>190500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融解のみを希望する（移植を希望しない）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190500</xdr:rowOff>
        </xdr:from>
        <xdr:to>
          <xdr:col>19</xdr:col>
          <xdr:colOff>19050</xdr:colOff>
          <xdr:row>58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18</xdr:col>
          <xdr:colOff>0</xdr:colOff>
          <xdr:row>61</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20</xdr:col>
          <xdr:colOff>0</xdr:colOff>
          <xdr:row>62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180975</xdr:rowOff>
        </xdr:from>
        <xdr:to>
          <xdr:col>19</xdr:col>
          <xdr:colOff>152400</xdr:colOff>
          <xdr:row>45</xdr:row>
          <xdr:rowOff>200025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200025</xdr:colOff>
          <xdr:row>44</xdr:row>
          <xdr:rowOff>200025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19</xdr:col>
          <xdr:colOff>209550</xdr:colOff>
          <xdr:row>46</xdr:row>
          <xdr:rowOff>190500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200025</xdr:rowOff>
        </xdr:from>
        <xdr:to>
          <xdr:col>17</xdr:col>
          <xdr:colOff>152400</xdr:colOff>
          <xdr:row>48</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19050</xdr:rowOff>
        </xdr:from>
        <xdr:to>
          <xdr:col>18</xdr:col>
          <xdr:colOff>19050</xdr:colOff>
          <xdr:row>58</xdr:row>
          <xdr:rowOff>190500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28575</xdr:rowOff>
        </xdr:from>
        <xdr:to>
          <xdr:col>11</xdr:col>
          <xdr:colOff>228600</xdr:colOff>
          <xdr:row>63</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9525</xdr:rowOff>
        </xdr:from>
        <xdr:to>
          <xdr:col>11</xdr:col>
          <xdr:colOff>219075</xdr:colOff>
          <xdr:row>64</xdr:row>
          <xdr:rowOff>9525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19050</xdr:rowOff>
        </xdr:from>
        <xdr:to>
          <xdr:col>12</xdr:col>
          <xdr:colOff>0</xdr:colOff>
          <xdr:row>52</xdr:row>
          <xdr:rowOff>200025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26</xdr:col>
          <xdr:colOff>142875</xdr:colOff>
          <xdr:row>50</xdr:row>
          <xdr:rowOff>200025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xdr:row>
          <xdr:rowOff>171450</xdr:rowOff>
        </xdr:from>
        <xdr:to>
          <xdr:col>20</xdr:col>
          <xdr:colOff>161925</xdr:colOff>
          <xdr:row>37</xdr:row>
          <xdr:rowOff>9525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39</xdr:row>
          <xdr:rowOff>200025</xdr:rowOff>
        </xdr:from>
        <xdr:to>
          <xdr:col>20</xdr:col>
          <xdr:colOff>200025</xdr:colOff>
          <xdr:row>41</xdr:row>
          <xdr:rowOff>28575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36</xdr:row>
          <xdr:rowOff>171450</xdr:rowOff>
        </xdr:from>
        <xdr:to>
          <xdr:col>23</xdr:col>
          <xdr:colOff>57150</xdr:colOff>
          <xdr:row>37</xdr:row>
          <xdr:rowOff>190500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190500</xdr:rowOff>
        </xdr:from>
        <xdr:to>
          <xdr:col>31</xdr:col>
          <xdr:colOff>76200</xdr:colOff>
          <xdr:row>38</xdr:row>
          <xdr:rowOff>190500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39</xdr:row>
          <xdr:rowOff>9525</xdr:rowOff>
        </xdr:from>
        <xdr:to>
          <xdr:col>31</xdr:col>
          <xdr:colOff>142875</xdr:colOff>
          <xdr:row>40</xdr:row>
          <xdr:rowOff>9525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16</xdr:col>
          <xdr:colOff>0</xdr:colOff>
          <xdr:row>28</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14</xdr:col>
          <xdr:colOff>0</xdr:colOff>
          <xdr:row>33</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180975</xdr:rowOff>
        </xdr:from>
        <xdr:to>
          <xdr:col>15</xdr:col>
          <xdr:colOff>38100</xdr:colOff>
          <xdr:row>35</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19050</xdr:rowOff>
        </xdr:from>
        <xdr:to>
          <xdr:col>8</xdr:col>
          <xdr:colOff>0</xdr:colOff>
          <xdr:row>43</xdr:row>
          <xdr:rowOff>190500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44</xdr:row>
          <xdr:rowOff>9525</xdr:rowOff>
        </xdr:from>
        <xdr:to>
          <xdr:col>8</xdr:col>
          <xdr:colOff>19050</xdr:colOff>
          <xdr:row>49</xdr:row>
          <xdr:rowOff>200025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22</xdr:col>
          <xdr:colOff>161925</xdr:colOff>
          <xdr:row>52</xdr:row>
          <xdr:rowOff>180975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200025</xdr:rowOff>
        </xdr:from>
        <xdr:to>
          <xdr:col>13</xdr:col>
          <xdr:colOff>0</xdr:colOff>
          <xdr:row>54</xdr:row>
          <xdr:rowOff>200025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移植を行う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9525</xdr:rowOff>
        </xdr:from>
        <xdr:to>
          <xdr:col>7</xdr:col>
          <xdr:colOff>228600</xdr:colOff>
          <xdr:row>64</xdr:row>
          <xdr:rowOff>28575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57</xdr:row>
          <xdr:rowOff>19050</xdr:rowOff>
        </xdr:from>
        <xdr:to>
          <xdr:col>16</xdr:col>
          <xdr:colOff>9525</xdr:colOff>
          <xdr:row>57</xdr:row>
          <xdr:rowOff>190500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融解のみを行う(移植は行わない)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19050</xdr:rowOff>
        </xdr:from>
        <xdr:to>
          <xdr:col>15</xdr:col>
          <xdr:colOff>104775</xdr:colOff>
          <xdr:row>60</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19050</xdr:rowOff>
        </xdr:from>
        <xdr:to>
          <xdr:col>7</xdr:col>
          <xdr:colOff>228600</xdr:colOff>
          <xdr:row>54</xdr:row>
          <xdr:rowOff>200025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57150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200025</xdr:rowOff>
        </xdr:from>
        <xdr:to>
          <xdr:col>25</xdr:col>
          <xdr:colOff>123825</xdr:colOff>
          <xdr:row>41</xdr:row>
          <xdr:rowOff>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28575</xdr:colOff>
          <xdr:row>42</xdr:row>
          <xdr:rowOff>57150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18</xdr:col>
          <xdr:colOff>0</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29</xdr:col>
          <xdr:colOff>0</xdr:colOff>
          <xdr:row>26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20</xdr:col>
          <xdr:colOff>0</xdr:colOff>
          <xdr:row>27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26</xdr:col>
          <xdr:colOff>0</xdr:colOff>
          <xdr:row>28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19</xdr:col>
          <xdr:colOff>0</xdr:colOff>
          <xdr:row>29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22</xdr:col>
          <xdr:colOff>0</xdr:colOff>
          <xdr:row>30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190500</xdr:rowOff>
        </xdr:from>
        <xdr:to>
          <xdr:col>17</xdr:col>
          <xdr:colOff>123825</xdr:colOff>
          <xdr:row>32</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23</xdr:col>
          <xdr:colOff>95250</xdr:colOff>
          <xdr:row>33</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190500</xdr:rowOff>
        </xdr:from>
        <xdr:to>
          <xdr:col>19</xdr:col>
          <xdr:colOff>9525</xdr:colOff>
          <xdr:row>34</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25</xdr:col>
          <xdr:colOff>0</xdr:colOff>
          <xdr:row>35</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9525</xdr:rowOff>
        </xdr:from>
        <xdr:to>
          <xdr:col>12</xdr:col>
          <xdr:colOff>9525</xdr:colOff>
          <xdr:row>42</xdr:row>
          <xdr:rowOff>190500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11</xdr:col>
          <xdr:colOff>228600</xdr:colOff>
          <xdr:row>48</xdr:row>
          <xdr:rowOff>190500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219075</xdr:colOff>
          <xdr:row>44</xdr:row>
          <xdr:rowOff>200025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200025</xdr:rowOff>
        </xdr:from>
        <xdr:to>
          <xdr:col>26</xdr:col>
          <xdr:colOff>200025</xdr:colOff>
          <xdr:row>52</xdr:row>
          <xdr:rowOff>38100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9525</xdr:rowOff>
        </xdr:from>
        <xdr:to>
          <xdr:col>23</xdr:col>
          <xdr:colOff>0</xdr:colOff>
          <xdr:row>51</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209550</xdr:rowOff>
        </xdr:from>
        <xdr:to>
          <xdr:col>17</xdr:col>
          <xdr:colOff>0</xdr:colOff>
          <xdr:row>54</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18</xdr:col>
          <xdr:colOff>0</xdr:colOff>
          <xdr:row>56</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移植を行う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9525</xdr:rowOff>
        </xdr:from>
        <xdr:to>
          <xdr:col>11</xdr:col>
          <xdr:colOff>228600</xdr:colOff>
          <xdr:row>63</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55</xdr:row>
          <xdr:rowOff>190500</xdr:rowOff>
        </xdr:from>
        <xdr:to>
          <xdr:col>20</xdr:col>
          <xdr:colOff>9525</xdr:colOff>
          <xdr:row>56</xdr:row>
          <xdr:rowOff>190500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融解のみ行う(移植は行わない)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171450</xdr:rowOff>
        </xdr:from>
        <xdr:to>
          <xdr:col>19</xdr:col>
          <xdr:colOff>28575</xdr:colOff>
          <xdr:row>59</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18</xdr:col>
          <xdr:colOff>0</xdr:colOff>
          <xdr:row>62</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20</xdr:col>
          <xdr:colOff>0</xdr:colOff>
          <xdr:row>63</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20</xdr:col>
          <xdr:colOff>28575</xdr:colOff>
          <xdr:row>46</xdr:row>
          <xdr:rowOff>200025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200025</xdr:rowOff>
        </xdr:from>
        <xdr:to>
          <xdr:col>19</xdr:col>
          <xdr:colOff>200025</xdr:colOff>
          <xdr:row>45</xdr:row>
          <xdr:rowOff>200025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20</xdr:col>
          <xdr:colOff>95250</xdr:colOff>
          <xdr:row>47</xdr:row>
          <xdr:rowOff>190500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200025</xdr:rowOff>
        </xdr:from>
        <xdr:to>
          <xdr:col>17</xdr:col>
          <xdr:colOff>152400</xdr:colOff>
          <xdr:row>49</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19050</xdr:rowOff>
        </xdr:from>
        <xdr:to>
          <xdr:col>18</xdr:col>
          <xdr:colOff>19050</xdr:colOff>
          <xdr:row>59</xdr:row>
          <xdr:rowOff>190500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28575</xdr:rowOff>
        </xdr:from>
        <xdr:to>
          <xdr:col>11</xdr:col>
          <xdr:colOff>47625</xdr:colOff>
          <xdr:row>64</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10</xdr:col>
          <xdr:colOff>47625</xdr:colOff>
          <xdr:row>65</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12</xdr:col>
          <xdr:colOff>0</xdr:colOff>
          <xdr:row>53</xdr:row>
          <xdr:rowOff>200025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171450</xdr:rowOff>
        </xdr:from>
        <xdr:to>
          <xdr:col>20</xdr:col>
          <xdr:colOff>161925</xdr:colOff>
          <xdr:row>38</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200025</xdr:rowOff>
        </xdr:from>
        <xdr:to>
          <xdr:col>20</xdr:col>
          <xdr:colOff>200025</xdr:colOff>
          <xdr:row>42</xdr:row>
          <xdr:rowOff>28575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171450</xdr:rowOff>
        </xdr:from>
        <xdr:to>
          <xdr:col>23</xdr:col>
          <xdr:colOff>57150</xdr:colOff>
          <xdr:row>38</xdr:row>
          <xdr:rowOff>190500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31</xdr:col>
          <xdr:colOff>76200</xdr:colOff>
          <xdr:row>39</xdr:row>
          <xdr:rowOff>190500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9525</xdr:rowOff>
        </xdr:from>
        <xdr:to>
          <xdr:col>31</xdr:col>
          <xdr:colOff>142875</xdr:colOff>
          <xdr:row>41</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200025</xdr:rowOff>
        </xdr:from>
        <xdr:to>
          <xdr:col>15</xdr:col>
          <xdr:colOff>104775</xdr:colOff>
          <xdr:row>28</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190500</xdr:rowOff>
        </xdr:from>
        <xdr:to>
          <xdr:col>13</xdr:col>
          <xdr:colOff>76200</xdr:colOff>
          <xdr:row>33</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180975</xdr:rowOff>
        </xdr:from>
        <xdr:to>
          <xdr:col>14</xdr:col>
          <xdr:colOff>219075</xdr:colOff>
          <xdr:row>35</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8</xdr:col>
          <xdr:colOff>0</xdr:colOff>
          <xdr:row>43</xdr:row>
          <xdr:rowOff>200025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0</xdr:rowOff>
        </xdr:from>
        <xdr:to>
          <xdr:col>8</xdr:col>
          <xdr:colOff>0</xdr:colOff>
          <xdr:row>49</xdr:row>
          <xdr:rowOff>190500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200025</xdr:rowOff>
        </xdr:from>
        <xdr:to>
          <xdr:col>13</xdr:col>
          <xdr:colOff>0</xdr:colOff>
          <xdr:row>54</xdr:row>
          <xdr:rowOff>200025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移植を行う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55</xdr:row>
          <xdr:rowOff>19050</xdr:rowOff>
        </xdr:from>
        <xdr:to>
          <xdr:col>8</xdr:col>
          <xdr:colOff>0</xdr:colOff>
          <xdr:row>63</xdr:row>
          <xdr:rowOff>200025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57</xdr:row>
          <xdr:rowOff>38100</xdr:rowOff>
        </xdr:from>
        <xdr:to>
          <xdr:col>15</xdr:col>
          <xdr:colOff>66675</xdr:colOff>
          <xdr:row>57</xdr:row>
          <xdr:rowOff>190500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融解のみ行う(移植は行わない)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9525</xdr:rowOff>
        </xdr:from>
        <xdr:to>
          <xdr:col>15</xdr:col>
          <xdr:colOff>85725</xdr:colOff>
          <xdr:row>60</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7</xdr:col>
          <xdr:colOff>238125</xdr:colOff>
          <xdr:row>55</xdr:row>
          <xdr:rowOff>19050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200025</xdr:rowOff>
        </xdr:from>
        <xdr:to>
          <xdr:col>22</xdr:col>
          <xdr:colOff>180975</xdr:colOff>
          <xdr:row>52</xdr:row>
          <xdr:rowOff>190500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47625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27</xdr:col>
          <xdr:colOff>104775</xdr:colOff>
          <xdr:row>41</xdr:row>
          <xdr:rowOff>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171450</xdr:colOff>
          <xdr:row>42</xdr:row>
          <xdr:rowOff>28575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19050</xdr:rowOff>
        </xdr:from>
        <xdr:to>
          <xdr:col>15</xdr:col>
          <xdr:colOff>85725</xdr:colOff>
          <xdr:row>28</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28575</xdr:rowOff>
        </xdr:from>
        <xdr:to>
          <xdr:col>13</xdr:col>
          <xdr:colOff>47625</xdr:colOff>
          <xdr:row>33</xdr:row>
          <xdr:rowOff>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190500</xdr:rowOff>
        </xdr:from>
        <xdr:to>
          <xdr:col>14</xdr:col>
          <xdr:colOff>219075</xdr:colOff>
          <xdr:row>35</xdr:row>
          <xdr:rowOff>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8</xdr:col>
          <xdr:colOff>9525</xdr:colOff>
          <xdr:row>43</xdr:row>
          <xdr:rowOff>190500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19050</xdr:rowOff>
        </xdr:from>
        <xdr:to>
          <xdr:col>8</xdr:col>
          <xdr:colOff>9525</xdr:colOff>
          <xdr:row>49</xdr:row>
          <xdr:rowOff>200025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19050</xdr:rowOff>
        </xdr:from>
        <xdr:to>
          <xdr:col>13</xdr:col>
          <xdr:colOff>0</xdr:colOff>
          <xdr:row>55</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移植を行う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8</xdr:col>
          <xdr:colOff>9525</xdr:colOff>
          <xdr:row>64</xdr:row>
          <xdr:rowOff>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56</xdr:row>
          <xdr:rowOff>190500</xdr:rowOff>
        </xdr:from>
        <xdr:to>
          <xdr:col>16</xdr:col>
          <xdr:colOff>47625</xdr:colOff>
          <xdr:row>57</xdr:row>
          <xdr:rowOff>190500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融解のみ行う(移植は行わない)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14</xdr:col>
          <xdr:colOff>219075</xdr:colOff>
          <xdr:row>60</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200025</xdr:rowOff>
        </xdr:from>
        <xdr:to>
          <xdr:col>7</xdr:col>
          <xdr:colOff>228600</xdr:colOff>
          <xdr:row>54</xdr:row>
          <xdr:rowOff>200025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9525</xdr:rowOff>
        </xdr:from>
        <xdr:to>
          <xdr:col>22</xdr:col>
          <xdr:colOff>180975</xdr:colOff>
          <xdr:row>53</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500-00004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47625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500-00004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500-00004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27</xdr:col>
          <xdr:colOff>104775</xdr:colOff>
          <xdr:row>41</xdr:row>
          <xdr:rowOff>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5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171450</xdr:colOff>
          <xdr:row>42</xdr:row>
          <xdr:rowOff>28575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5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18</xdr:col>
          <xdr:colOff>0</xdr:colOff>
          <xdr:row>25</xdr:row>
          <xdr:rowOff>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6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29</xdr:col>
          <xdr:colOff>0</xdr:colOff>
          <xdr:row>26</xdr:row>
          <xdr:rowOff>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6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200025</xdr:rowOff>
        </xdr:from>
        <xdr:to>
          <xdr:col>19</xdr:col>
          <xdr:colOff>76200</xdr:colOff>
          <xdr:row>27</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6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26</xdr:col>
          <xdr:colOff>0</xdr:colOff>
          <xdr:row>28</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6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19</xdr:col>
          <xdr:colOff>0</xdr:colOff>
          <xdr:row>29</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6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22</xdr:col>
          <xdr:colOff>0</xdr:colOff>
          <xdr:row>30</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6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9525</xdr:rowOff>
        </xdr:from>
        <xdr:to>
          <xdr:col>16</xdr:col>
          <xdr:colOff>228600</xdr:colOff>
          <xdr:row>32</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6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24</xdr:col>
          <xdr:colOff>0</xdr:colOff>
          <xdr:row>33</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6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38100</xdr:rowOff>
        </xdr:from>
        <xdr:to>
          <xdr:col>19</xdr:col>
          <xdr:colOff>47625</xdr:colOff>
          <xdr:row>34</xdr:row>
          <xdr:rowOff>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6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25</xdr:col>
          <xdr:colOff>0</xdr:colOff>
          <xdr:row>35</xdr:row>
          <xdr:rowOff>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6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9525</xdr:rowOff>
        </xdr:from>
        <xdr:to>
          <xdr:col>11</xdr:col>
          <xdr:colOff>238125</xdr:colOff>
          <xdr:row>43</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6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43</xdr:row>
          <xdr:rowOff>19050</xdr:rowOff>
        </xdr:from>
        <xdr:to>
          <xdr:col>11</xdr:col>
          <xdr:colOff>219075</xdr:colOff>
          <xdr:row>49</xdr:row>
          <xdr:rowOff>28575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6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219075</xdr:colOff>
          <xdr:row>44</xdr:row>
          <xdr:rowOff>200025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6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9525</xdr:rowOff>
        </xdr:from>
        <xdr:to>
          <xdr:col>23</xdr:col>
          <xdr:colOff>0</xdr:colOff>
          <xdr:row>51</xdr:row>
          <xdr:rowOff>9525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6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200025</xdr:rowOff>
        </xdr:from>
        <xdr:to>
          <xdr:col>17</xdr:col>
          <xdr:colOff>0</xdr:colOff>
          <xdr:row>53</xdr:row>
          <xdr:rowOff>200025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6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18</xdr:col>
          <xdr:colOff>0</xdr:colOff>
          <xdr:row>56</xdr:row>
          <xdr:rowOff>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6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移植を行う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12</xdr:col>
          <xdr:colOff>9525</xdr:colOff>
          <xdr:row>63</xdr:row>
          <xdr:rowOff>9525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6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56</xdr:row>
          <xdr:rowOff>38100</xdr:rowOff>
        </xdr:from>
        <xdr:to>
          <xdr:col>19</xdr:col>
          <xdr:colOff>161925</xdr:colOff>
          <xdr:row>56</xdr:row>
          <xdr:rowOff>190500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6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融解のみ行う(移植は行わない)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19</xdr:col>
          <xdr:colOff>66675</xdr:colOff>
          <xdr:row>59</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6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18</xdr:col>
          <xdr:colOff>0</xdr:colOff>
          <xdr:row>62</xdr:row>
          <xdr:rowOff>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6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20</xdr:col>
          <xdr:colOff>0</xdr:colOff>
          <xdr:row>63</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6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20</xdr:col>
          <xdr:colOff>28575</xdr:colOff>
          <xdr:row>46</xdr:row>
          <xdr:rowOff>200025</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6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200025</xdr:rowOff>
        </xdr:from>
        <xdr:to>
          <xdr:col>19</xdr:col>
          <xdr:colOff>200025</xdr:colOff>
          <xdr:row>45</xdr:row>
          <xdr:rowOff>200025</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6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20</xdr:col>
          <xdr:colOff>95250</xdr:colOff>
          <xdr:row>47</xdr:row>
          <xdr:rowOff>190500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6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200025</xdr:rowOff>
        </xdr:from>
        <xdr:to>
          <xdr:col>17</xdr:col>
          <xdr:colOff>152400</xdr:colOff>
          <xdr:row>49</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6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19050</xdr:rowOff>
        </xdr:from>
        <xdr:to>
          <xdr:col>18</xdr:col>
          <xdr:colOff>19050</xdr:colOff>
          <xdr:row>59</xdr:row>
          <xdr:rowOff>190500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6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28575</xdr:rowOff>
        </xdr:from>
        <xdr:to>
          <xdr:col>11</xdr:col>
          <xdr:colOff>47625</xdr:colOff>
          <xdr:row>64</xdr:row>
          <xdr:rowOff>9525</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6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10</xdr:col>
          <xdr:colOff>47625</xdr:colOff>
          <xdr:row>65</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6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19050</xdr:rowOff>
        </xdr:from>
        <xdr:to>
          <xdr:col>11</xdr:col>
          <xdr:colOff>228600</xdr:colOff>
          <xdr:row>54</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6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26</xdr:col>
          <xdr:colOff>180975</xdr:colOff>
          <xdr:row>51</xdr:row>
          <xdr:rowOff>200025</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6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171450</xdr:rowOff>
        </xdr:from>
        <xdr:to>
          <xdr:col>20</xdr:col>
          <xdr:colOff>161925</xdr:colOff>
          <xdr:row>38</xdr:row>
          <xdr:rowOff>9525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600-00005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200025</xdr:rowOff>
        </xdr:from>
        <xdr:to>
          <xdr:col>20</xdr:col>
          <xdr:colOff>200025</xdr:colOff>
          <xdr:row>42</xdr:row>
          <xdr:rowOff>28575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600-00005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171450</xdr:rowOff>
        </xdr:from>
        <xdr:to>
          <xdr:col>23</xdr:col>
          <xdr:colOff>57150</xdr:colOff>
          <xdr:row>38</xdr:row>
          <xdr:rowOff>190500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600-00006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31</xdr:col>
          <xdr:colOff>76200</xdr:colOff>
          <xdr:row>39</xdr:row>
          <xdr:rowOff>190500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600-00006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9525</xdr:rowOff>
        </xdr:from>
        <xdr:to>
          <xdr:col>31</xdr:col>
          <xdr:colOff>142875</xdr:colOff>
          <xdr:row>41</xdr:row>
          <xdr:rowOff>9525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600-00006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izumi\Desktop\&#30330;&#29983;&#24037;&#23398;&#35531;&#27714;&#26360;new\(2b)(INV)&#12304;&#23398;&#20869;&#29992;&#30330;&#29983;&#24037;&#23398;&#12469;&#12540;&#12498;&#12441;&#12473;&#26360;&#24335;&#65288;&#12510;&#12454;&#12473;&#65289;&#12305;&#20381;&#38972;&#26360;&#31561;&#19968;&#24335;&#65288;2023&#24180;&#24230;&#25913;&#23450;&#29256;&#65289;HH%2025070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izumi\Documents\&#30330;&#29983;&#24037;&#23398;&#35531;&#27714;&#26360;new\(2b)(INV)&#12304;&#23398;&#20869;&#29992;&#30330;&#29983;&#24037;&#23398;&#12469;&#12540;&#12498;&#12441;&#12473;&#26360;&#24335;&#65288;&#12510;&#12454;&#12473;&#65289;&#12305;&#20381;&#38972;&#26360;&#31561;&#19968;&#24335;&#65288;2023&#24180;&#24230;&#25913;&#23450;&#29256;&#65289;HH%202507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承諾書"/>
      <sheetName val="送付書"/>
      <sheetName val="受領書"/>
      <sheetName val="【学内・外部資金】納品書兼請求書"/>
      <sheetName val="【学内・内部予算】予算振替依頼書_241120_"/>
      <sheetName val="【学内・外部資金（科研費は不要】予算振替依頼書_241120_"/>
    </sheetNames>
    <sheetDataSet>
      <sheetData sheetId="0">
        <row r="38">
          <cell r="AD38">
            <v>75000</v>
          </cell>
        </row>
        <row r="39">
          <cell r="AD39">
            <v>100000</v>
          </cell>
        </row>
        <row r="40">
          <cell r="AD40">
            <v>150000</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21" Type="http://schemas.openxmlformats.org/officeDocument/2006/relationships/ctrlProp" Target="../ctrlProps/ctrlProp72.xml"/><Relationship Id="rId34" Type="http://schemas.openxmlformats.org/officeDocument/2006/relationships/ctrlProp" Target="../ctrlProps/ctrlProp85.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8" Type="http://schemas.openxmlformats.org/officeDocument/2006/relationships/ctrlProp" Target="../ctrlProps/ctrlProp5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21" Type="http://schemas.openxmlformats.org/officeDocument/2006/relationships/ctrlProp" Target="../ctrlProps/ctrlProp107.xml"/><Relationship Id="rId34" Type="http://schemas.openxmlformats.org/officeDocument/2006/relationships/ctrlProp" Target="../ctrlProps/ctrlProp120.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33" Type="http://schemas.openxmlformats.org/officeDocument/2006/relationships/ctrlProp" Target="../ctrlProps/ctrlProp119.xml"/><Relationship Id="rId38" Type="http://schemas.openxmlformats.org/officeDocument/2006/relationships/ctrlProp" Target="../ctrlProps/ctrlProp124.xml"/><Relationship Id="rId2" Type="http://schemas.openxmlformats.org/officeDocument/2006/relationships/drawing" Target="../drawings/drawing3.xml"/><Relationship Id="rId16" Type="http://schemas.openxmlformats.org/officeDocument/2006/relationships/ctrlProp" Target="../ctrlProps/ctrlProp102.xml"/><Relationship Id="rId20" Type="http://schemas.openxmlformats.org/officeDocument/2006/relationships/ctrlProp" Target="../ctrlProps/ctrlProp106.xml"/><Relationship Id="rId29" Type="http://schemas.openxmlformats.org/officeDocument/2006/relationships/ctrlProp" Target="../ctrlProps/ctrlProp115.xml"/><Relationship Id="rId1" Type="http://schemas.openxmlformats.org/officeDocument/2006/relationships/printerSettings" Target="../printerSettings/printerSettings3.bin"/><Relationship Id="rId6" Type="http://schemas.openxmlformats.org/officeDocument/2006/relationships/ctrlProp" Target="../ctrlProps/ctrlProp92.xml"/><Relationship Id="rId11" Type="http://schemas.openxmlformats.org/officeDocument/2006/relationships/ctrlProp" Target="../ctrlProps/ctrlProp97.xml"/><Relationship Id="rId24" Type="http://schemas.openxmlformats.org/officeDocument/2006/relationships/ctrlProp" Target="../ctrlProps/ctrlProp110.xml"/><Relationship Id="rId32" Type="http://schemas.openxmlformats.org/officeDocument/2006/relationships/ctrlProp" Target="../ctrlProps/ctrlProp118.xml"/><Relationship Id="rId37" Type="http://schemas.openxmlformats.org/officeDocument/2006/relationships/ctrlProp" Target="../ctrlProps/ctrlProp123.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28" Type="http://schemas.openxmlformats.org/officeDocument/2006/relationships/ctrlProp" Target="../ctrlProps/ctrlProp114.xml"/><Relationship Id="rId36" Type="http://schemas.openxmlformats.org/officeDocument/2006/relationships/ctrlProp" Target="../ctrlProps/ctrlProp122.xml"/><Relationship Id="rId10" Type="http://schemas.openxmlformats.org/officeDocument/2006/relationships/ctrlProp" Target="../ctrlProps/ctrlProp96.xml"/><Relationship Id="rId19" Type="http://schemas.openxmlformats.org/officeDocument/2006/relationships/ctrlProp" Target="../ctrlProps/ctrlProp105.xml"/><Relationship Id="rId31" Type="http://schemas.openxmlformats.org/officeDocument/2006/relationships/ctrlProp" Target="../ctrlProps/ctrlProp117.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 Id="rId27" Type="http://schemas.openxmlformats.org/officeDocument/2006/relationships/ctrlProp" Target="../ctrlProps/ctrlProp113.xml"/><Relationship Id="rId30" Type="http://schemas.openxmlformats.org/officeDocument/2006/relationships/ctrlProp" Target="../ctrlProps/ctrlProp116.xml"/><Relationship Id="rId35" Type="http://schemas.openxmlformats.org/officeDocument/2006/relationships/ctrlProp" Target="../ctrlProps/ctrlProp121.xml"/><Relationship Id="rId8" Type="http://schemas.openxmlformats.org/officeDocument/2006/relationships/ctrlProp" Target="../ctrlProps/ctrlProp94.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21" Type="http://schemas.openxmlformats.org/officeDocument/2006/relationships/ctrlProp" Target="../ctrlProps/ctrlProp142.xml"/><Relationship Id="rId34" Type="http://schemas.openxmlformats.org/officeDocument/2006/relationships/ctrlProp" Target="../ctrlProps/ctrlProp155.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33" Type="http://schemas.openxmlformats.org/officeDocument/2006/relationships/ctrlProp" Target="../ctrlProps/ctrlProp154.xml"/><Relationship Id="rId38" Type="http://schemas.openxmlformats.org/officeDocument/2006/relationships/ctrlProp" Target="../ctrlProps/ctrlProp159.xml"/><Relationship Id="rId2" Type="http://schemas.openxmlformats.org/officeDocument/2006/relationships/drawing" Target="../drawings/drawing4.xml"/><Relationship Id="rId16" Type="http://schemas.openxmlformats.org/officeDocument/2006/relationships/ctrlProp" Target="../ctrlProps/ctrlProp137.xml"/><Relationship Id="rId20" Type="http://schemas.openxmlformats.org/officeDocument/2006/relationships/ctrlProp" Target="../ctrlProps/ctrlProp141.xml"/><Relationship Id="rId29" Type="http://schemas.openxmlformats.org/officeDocument/2006/relationships/ctrlProp" Target="../ctrlProps/ctrlProp150.xml"/><Relationship Id="rId1" Type="http://schemas.openxmlformats.org/officeDocument/2006/relationships/printerSettings" Target="../printerSettings/printerSettings4.bin"/><Relationship Id="rId6" Type="http://schemas.openxmlformats.org/officeDocument/2006/relationships/ctrlProp" Target="../ctrlProps/ctrlProp127.xml"/><Relationship Id="rId11" Type="http://schemas.openxmlformats.org/officeDocument/2006/relationships/ctrlProp" Target="../ctrlProps/ctrlProp132.xml"/><Relationship Id="rId24" Type="http://schemas.openxmlformats.org/officeDocument/2006/relationships/ctrlProp" Target="../ctrlProps/ctrlProp145.xml"/><Relationship Id="rId32" Type="http://schemas.openxmlformats.org/officeDocument/2006/relationships/ctrlProp" Target="../ctrlProps/ctrlProp153.xml"/><Relationship Id="rId37" Type="http://schemas.openxmlformats.org/officeDocument/2006/relationships/ctrlProp" Target="../ctrlProps/ctrlProp158.xml"/><Relationship Id="rId5" Type="http://schemas.openxmlformats.org/officeDocument/2006/relationships/ctrlProp" Target="../ctrlProps/ctrlProp126.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36" Type="http://schemas.openxmlformats.org/officeDocument/2006/relationships/ctrlProp" Target="../ctrlProps/ctrlProp157.xml"/><Relationship Id="rId10" Type="http://schemas.openxmlformats.org/officeDocument/2006/relationships/ctrlProp" Target="../ctrlProps/ctrlProp131.xml"/><Relationship Id="rId19" Type="http://schemas.openxmlformats.org/officeDocument/2006/relationships/ctrlProp" Target="../ctrlProps/ctrlProp140.xml"/><Relationship Id="rId31" Type="http://schemas.openxmlformats.org/officeDocument/2006/relationships/ctrlProp" Target="../ctrlProps/ctrlProp152.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 Id="rId35" Type="http://schemas.openxmlformats.org/officeDocument/2006/relationships/ctrlProp" Target="../ctrlProps/ctrlProp156.xml"/><Relationship Id="rId8" Type="http://schemas.openxmlformats.org/officeDocument/2006/relationships/ctrlProp" Target="../ctrlProps/ctrlProp129.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21" Type="http://schemas.openxmlformats.org/officeDocument/2006/relationships/ctrlProp" Target="../ctrlProps/ctrlProp177.xml"/><Relationship Id="rId34" Type="http://schemas.openxmlformats.org/officeDocument/2006/relationships/ctrlProp" Target="../ctrlProps/ctrlProp190.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2" Type="http://schemas.openxmlformats.org/officeDocument/2006/relationships/drawing" Target="../drawings/drawing5.xml"/><Relationship Id="rId16" Type="http://schemas.openxmlformats.org/officeDocument/2006/relationships/ctrlProp" Target="../ctrlProps/ctrlProp172.xml"/><Relationship Id="rId20" Type="http://schemas.openxmlformats.org/officeDocument/2006/relationships/ctrlProp" Target="../ctrlProps/ctrlProp176.xml"/><Relationship Id="rId29" Type="http://schemas.openxmlformats.org/officeDocument/2006/relationships/ctrlProp" Target="../ctrlProps/ctrlProp185.xml"/><Relationship Id="rId1" Type="http://schemas.openxmlformats.org/officeDocument/2006/relationships/printerSettings" Target="../printerSettings/printerSettings5.bin"/><Relationship Id="rId6" Type="http://schemas.openxmlformats.org/officeDocument/2006/relationships/ctrlProp" Target="../ctrlProps/ctrlProp162.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5" Type="http://schemas.openxmlformats.org/officeDocument/2006/relationships/ctrlProp" Target="../ctrlProps/ctrlProp161.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8" Type="http://schemas.openxmlformats.org/officeDocument/2006/relationships/ctrlProp" Target="../ctrlProps/ctrlProp164.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21" Type="http://schemas.openxmlformats.org/officeDocument/2006/relationships/ctrlProp" Target="../ctrlProps/ctrlProp212.xml"/><Relationship Id="rId34" Type="http://schemas.openxmlformats.org/officeDocument/2006/relationships/ctrlProp" Target="../ctrlProps/ctrlProp225.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38" Type="http://schemas.openxmlformats.org/officeDocument/2006/relationships/ctrlProp" Target="../ctrlProps/ctrlProp229.xml"/><Relationship Id="rId2" Type="http://schemas.openxmlformats.org/officeDocument/2006/relationships/drawing" Target="../drawings/drawing6.xml"/><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1" Type="http://schemas.openxmlformats.org/officeDocument/2006/relationships/printerSettings" Target="../printerSettings/printerSettings6.bin"/><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37" Type="http://schemas.openxmlformats.org/officeDocument/2006/relationships/ctrlProp" Target="../ctrlProps/ctrlProp228.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 Type="http://schemas.openxmlformats.org/officeDocument/2006/relationships/ctrlProp" Target="../ctrlProps/ctrlProp195.x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 Id="rId8" Type="http://schemas.openxmlformats.org/officeDocument/2006/relationships/ctrlProp" Target="../ctrlProps/ctrlProp199.xml"/><Relationship Id="rId3"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39.xml"/><Relationship Id="rId18" Type="http://schemas.openxmlformats.org/officeDocument/2006/relationships/ctrlProp" Target="../ctrlProps/ctrlProp244.xml"/><Relationship Id="rId26" Type="http://schemas.openxmlformats.org/officeDocument/2006/relationships/ctrlProp" Target="../ctrlProps/ctrlProp252.xml"/><Relationship Id="rId21" Type="http://schemas.openxmlformats.org/officeDocument/2006/relationships/ctrlProp" Target="../ctrlProps/ctrlProp247.xml"/><Relationship Id="rId34" Type="http://schemas.openxmlformats.org/officeDocument/2006/relationships/ctrlProp" Target="../ctrlProps/ctrlProp260.xml"/><Relationship Id="rId7" Type="http://schemas.openxmlformats.org/officeDocument/2006/relationships/ctrlProp" Target="../ctrlProps/ctrlProp233.x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2" Type="http://schemas.openxmlformats.org/officeDocument/2006/relationships/drawing" Target="../drawings/drawing7.xml"/><Relationship Id="rId16" Type="http://schemas.openxmlformats.org/officeDocument/2006/relationships/ctrlProp" Target="../ctrlProps/ctrlProp242.xml"/><Relationship Id="rId20" Type="http://schemas.openxmlformats.org/officeDocument/2006/relationships/ctrlProp" Target="../ctrlProps/ctrlProp246.xml"/><Relationship Id="rId29" Type="http://schemas.openxmlformats.org/officeDocument/2006/relationships/ctrlProp" Target="../ctrlProps/ctrlProp255.xml"/><Relationship Id="rId1" Type="http://schemas.openxmlformats.org/officeDocument/2006/relationships/printerSettings" Target="../printerSettings/printerSettings7.bin"/><Relationship Id="rId6" Type="http://schemas.openxmlformats.org/officeDocument/2006/relationships/ctrlProp" Target="../ctrlProps/ctrlProp232.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5" Type="http://schemas.openxmlformats.org/officeDocument/2006/relationships/ctrlProp" Target="../ctrlProps/ctrlProp231.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10" Type="http://schemas.openxmlformats.org/officeDocument/2006/relationships/ctrlProp" Target="../ctrlProps/ctrlProp236.xml"/><Relationship Id="rId19" Type="http://schemas.openxmlformats.org/officeDocument/2006/relationships/ctrlProp" Target="../ctrlProps/ctrlProp245.xml"/><Relationship Id="rId31" Type="http://schemas.openxmlformats.org/officeDocument/2006/relationships/ctrlProp" Target="../ctrlProps/ctrlProp257.xml"/><Relationship Id="rId4" Type="http://schemas.openxmlformats.org/officeDocument/2006/relationships/ctrlProp" Target="../ctrlProps/ctrlProp230.xml"/><Relationship Id="rId9" Type="http://schemas.openxmlformats.org/officeDocument/2006/relationships/ctrlProp" Target="../ctrlProps/ctrlProp23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8" Type="http://schemas.openxmlformats.org/officeDocument/2006/relationships/ctrlProp" Target="../ctrlProps/ctrlProp234.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BG211"/>
  <sheetViews>
    <sheetView showGridLines="0" tabSelected="1" view="pageBreakPreview" topLeftCell="A8" zoomScale="90" zoomScaleNormal="90" zoomScaleSheetLayoutView="90" zoomScalePageLayoutView="80" workbookViewId="0">
      <selection activeCell="AB34" sqref="AB34:AC34"/>
    </sheetView>
  </sheetViews>
  <sheetFormatPr defaultColWidth="3.7109375" defaultRowHeight="16.5" customHeight="1" x14ac:dyDescent="0.15"/>
  <cols>
    <col min="1" max="26" width="3.7109375" style="1"/>
    <col min="27" max="27" width="5.42578125" style="1" customWidth="1"/>
    <col min="28" max="31" width="3.7109375" style="1"/>
    <col min="32" max="32" width="3.7109375" style="1" customWidth="1"/>
    <col min="33" max="39" width="3.7109375" style="1"/>
    <col min="40" max="40" width="3.7109375" style="1" hidden="1" customWidth="1"/>
    <col min="41" max="43" width="6" style="8" hidden="1" customWidth="1"/>
    <col min="44" max="44" width="6.7109375" style="8" hidden="1" customWidth="1"/>
    <col min="45" max="48" width="3.7109375" style="8" hidden="1" customWidth="1"/>
    <col min="49" max="49" width="6.85546875" style="8" hidden="1" customWidth="1"/>
    <col min="50" max="50" width="3.7109375" style="8" hidden="1" customWidth="1"/>
    <col min="51" max="56" width="3.7109375" style="1" customWidth="1"/>
    <col min="57" max="16384" width="3.7109375" style="1"/>
  </cols>
  <sheetData>
    <row r="1" spans="1:50" s="2" customFormat="1" ht="16.5" customHeight="1" x14ac:dyDescent="0.15">
      <c r="AD1" s="226" t="s">
        <v>23</v>
      </c>
      <c r="AE1" s="226"/>
      <c r="AF1" s="229"/>
      <c r="AG1" s="229"/>
      <c r="AH1" s="3" t="s">
        <v>20</v>
      </c>
      <c r="AI1" s="142"/>
      <c r="AJ1" s="3" t="s">
        <v>22</v>
      </c>
      <c r="AK1" s="36"/>
      <c r="AL1" s="3" t="s">
        <v>21</v>
      </c>
      <c r="AO1" s="30"/>
      <c r="AP1" s="30"/>
      <c r="AQ1" s="30"/>
      <c r="AR1" s="30"/>
      <c r="AS1" s="30"/>
      <c r="AT1" s="30"/>
      <c r="AU1" s="30"/>
      <c r="AV1" s="30"/>
      <c r="AW1" s="30"/>
      <c r="AX1" s="30"/>
    </row>
    <row r="2" spans="1:50" ht="16.5" customHeight="1" x14ac:dyDescent="0.15">
      <c r="A2" s="230" t="s">
        <v>0</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row>
    <row r="3" spans="1:50" ht="16.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row>
    <row r="4" spans="1:50" ht="16.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50" s="2" customFormat="1" ht="16.5" customHeight="1" x14ac:dyDescent="0.15">
      <c r="A5" s="6" t="s">
        <v>1</v>
      </c>
      <c r="AO5" s="30"/>
      <c r="AP5" s="30"/>
      <c r="AQ5" s="30"/>
      <c r="AR5" s="30"/>
      <c r="AS5" s="30"/>
      <c r="AT5" s="30"/>
      <c r="AU5" s="30"/>
      <c r="AV5" s="30"/>
      <c r="AW5" s="30"/>
      <c r="AX5" s="30"/>
    </row>
    <row r="6" spans="1:50" s="2" customFormat="1" ht="16.5" customHeight="1" x14ac:dyDescent="0.15">
      <c r="T6" s="5"/>
      <c r="X6" s="231" t="s">
        <v>24</v>
      </c>
      <c r="Y6" s="231"/>
      <c r="Z6" s="231"/>
      <c r="AA6" s="231"/>
      <c r="AB6" s="217"/>
      <c r="AC6" s="217"/>
      <c r="AD6" s="217"/>
      <c r="AE6" s="217"/>
      <c r="AF6" s="217"/>
      <c r="AG6" s="217"/>
      <c r="AH6" s="217"/>
      <c r="AI6" s="217"/>
      <c r="AJ6" s="217"/>
      <c r="AO6" s="30"/>
      <c r="AP6" s="30"/>
      <c r="AQ6" s="30"/>
      <c r="AR6" s="30"/>
      <c r="AS6" s="30"/>
      <c r="AT6" s="30"/>
      <c r="AU6" s="30"/>
      <c r="AV6" s="30"/>
      <c r="AW6" s="30"/>
      <c r="AX6" s="30"/>
    </row>
    <row r="7" spans="1:50" s="2" customFormat="1" ht="16.5" customHeight="1" x14ac:dyDescent="0.15">
      <c r="T7" s="5"/>
      <c r="X7" s="232" t="s">
        <v>25</v>
      </c>
      <c r="Y7" s="232"/>
      <c r="Z7" s="232"/>
      <c r="AA7" s="232"/>
      <c r="AB7" s="217"/>
      <c r="AC7" s="217"/>
      <c r="AD7" s="217"/>
      <c r="AE7" s="217"/>
      <c r="AF7" s="217"/>
      <c r="AG7" s="217"/>
      <c r="AH7" s="217"/>
      <c r="AI7" s="217"/>
      <c r="AJ7" s="217"/>
      <c r="AO7" s="30"/>
      <c r="AP7" s="30"/>
      <c r="AQ7" s="30"/>
      <c r="AR7" s="30"/>
      <c r="AS7" s="30"/>
      <c r="AT7" s="30"/>
      <c r="AU7" s="30"/>
      <c r="AV7" s="30"/>
      <c r="AW7" s="30"/>
      <c r="AX7" s="30"/>
    </row>
    <row r="8" spans="1:50" s="2" customFormat="1" ht="16.5" customHeight="1" x14ac:dyDescent="0.15">
      <c r="Y8" s="218" t="s">
        <v>2</v>
      </c>
      <c r="Z8" s="218"/>
      <c r="AA8" s="218"/>
      <c r="AB8" s="218"/>
      <c r="AC8" s="219" t="s">
        <v>3</v>
      </c>
      <c r="AD8" s="219"/>
      <c r="AE8" s="217"/>
      <c r="AF8" s="217"/>
      <c r="AG8" s="217"/>
      <c r="AH8" s="217"/>
      <c r="AI8" s="217"/>
      <c r="AJ8" s="217"/>
      <c r="AO8" s="30"/>
      <c r="AP8" s="30"/>
      <c r="AQ8" s="30"/>
      <c r="AR8" s="30"/>
      <c r="AS8" s="30"/>
      <c r="AT8" s="30"/>
      <c r="AU8" s="30"/>
      <c r="AV8" s="30"/>
      <c r="AW8" s="30"/>
      <c r="AX8" s="30"/>
    </row>
    <row r="9" spans="1:50" s="2" customFormat="1" ht="16.5" customHeight="1" x14ac:dyDescent="0.15">
      <c r="AB9" s="5"/>
      <c r="AC9" s="219" t="s">
        <v>4</v>
      </c>
      <c r="AD9" s="219"/>
      <c r="AE9" s="217"/>
      <c r="AF9" s="217"/>
      <c r="AG9" s="217"/>
      <c r="AH9" s="217"/>
      <c r="AI9" s="217"/>
      <c r="AJ9" s="217"/>
      <c r="AK9" s="35" t="s">
        <v>26</v>
      </c>
      <c r="AO9" s="30"/>
      <c r="AP9" s="30"/>
      <c r="AQ9" s="30"/>
      <c r="AR9" s="30"/>
      <c r="AS9" s="30"/>
      <c r="AT9" s="30"/>
      <c r="AU9" s="30"/>
      <c r="AV9" s="30"/>
      <c r="AW9" s="30"/>
      <c r="AX9" s="30"/>
    </row>
    <row r="10" spans="1:50" s="2" customFormat="1" ht="16.5" customHeight="1" x14ac:dyDescent="0.15">
      <c r="AO10" s="30"/>
      <c r="AP10" s="30"/>
      <c r="AQ10" s="30"/>
      <c r="AR10" s="30"/>
      <c r="AS10" s="30"/>
      <c r="AT10" s="30"/>
      <c r="AU10" s="30"/>
      <c r="AV10" s="30"/>
      <c r="AW10" s="30"/>
      <c r="AX10" s="30"/>
    </row>
    <row r="11" spans="1:50" s="2" customFormat="1" ht="16.5" customHeight="1" x14ac:dyDescent="0.15">
      <c r="Y11" s="218" t="s">
        <v>27</v>
      </c>
      <c r="Z11" s="218"/>
      <c r="AA11" s="218"/>
      <c r="AB11" s="218"/>
      <c r="AC11" s="219" t="s">
        <v>3</v>
      </c>
      <c r="AD11" s="219"/>
      <c r="AE11" s="217"/>
      <c r="AF11" s="217"/>
      <c r="AG11" s="217"/>
      <c r="AH11" s="217"/>
      <c r="AI11" s="217"/>
      <c r="AJ11" s="217"/>
      <c r="AO11" s="30"/>
      <c r="AP11" s="30"/>
      <c r="AQ11" s="30"/>
      <c r="AR11" s="30"/>
      <c r="AS11" s="30"/>
      <c r="AT11" s="30"/>
      <c r="AU11" s="30"/>
      <c r="AV11" s="30"/>
      <c r="AW11" s="30"/>
      <c r="AX11" s="30"/>
    </row>
    <row r="12" spans="1:50" s="2" customFormat="1" ht="16.5" customHeight="1" x14ac:dyDescent="0.15">
      <c r="AB12" s="5"/>
      <c r="AC12" s="219" t="s">
        <v>4</v>
      </c>
      <c r="AD12" s="219"/>
      <c r="AE12" s="217"/>
      <c r="AF12" s="217"/>
      <c r="AG12" s="217"/>
      <c r="AH12" s="217"/>
      <c r="AI12" s="217"/>
      <c r="AJ12" s="217"/>
      <c r="AK12" s="35" t="s">
        <v>26</v>
      </c>
      <c r="AO12" s="30"/>
      <c r="AP12" s="30"/>
      <c r="AQ12" s="30"/>
      <c r="AR12" s="30"/>
      <c r="AS12" s="30"/>
      <c r="AT12" s="30"/>
      <c r="AU12" s="30"/>
      <c r="AV12" s="30"/>
      <c r="AW12" s="30"/>
      <c r="AX12" s="30"/>
    </row>
    <row r="13" spans="1:50" s="2" customFormat="1" ht="9" customHeight="1" x14ac:dyDescent="0.15">
      <c r="V13" s="4"/>
      <c r="W13" s="4"/>
      <c r="X13" s="3"/>
      <c r="Y13" s="3"/>
      <c r="Z13" s="3"/>
      <c r="AA13" s="3"/>
      <c r="AO13" s="30"/>
      <c r="AP13" s="30"/>
      <c r="AQ13" s="30"/>
      <c r="AR13" s="30"/>
      <c r="AS13" s="30"/>
      <c r="AT13" s="30"/>
      <c r="AU13" s="30"/>
      <c r="AV13" s="30"/>
      <c r="AW13" s="30"/>
      <c r="AX13" s="30"/>
    </row>
    <row r="14" spans="1:50" s="2" customFormat="1" ht="12" customHeight="1" x14ac:dyDescent="0.15">
      <c r="AO14" s="30"/>
      <c r="AP14" s="30"/>
      <c r="AQ14" s="30"/>
      <c r="AR14" s="30"/>
      <c r="AS14" s="30"/>
      <c r="AT14" s="30"/>
      <c r="AU14" s="30"/>
      <c r="AV14" s="30"/>
      <c r="AW14" s="30"/>
      <c r="AX14" s="30"/>
    </row>
    <row r="15" spans="1:50" s="2" customFormat="1" ht="16.5" customHeight="1" x14ac:dyDescent="0.15">
      <c r="B15" s="225" t="s">
        <v>91</v>
      </c>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O15" s="30"/>
      <c r="AP15" s="30"/>
      <c r="AQ15" s="30"/>
      <c r="AR15" s="30"/>
      <c r="AS15" s="30"/>
      <c r="AT15" s="30"/>
      <c r="AU15" s="30"/>
      <c r="AV15" s="30"/>
      <c r="AW15" s="30"/>
      <c r="AX15" s="30"/>
    </row>
    <row r="16" spans="1:50" s="2" customFormat="1" ht="16.5" customHeight="1" x14ac:dyDescent="0.15">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O16" s="30"/>
      <c r="AP16" s="30"/>
      <c r="AQ16" s="30"/>
      <c r="AR16" s="30"/>
      <c r="AS16" s="30"/>
      <c r="AT16" s="30"/>
      <c r="AU16" s="30"/>
      <c r="AV16" s="30"/>
      <c r="AW16" s="30"/>
      <c r="AX16" s="30"/>
    </row>
    <row r="17" spans="1:53" s="2" customFormat="1" ht="12" x14ac:dyDescent="0.15">
      <c r="AO17" s="30"/>
      <c r="AP17" s="30"/>
      <c r="AQ17" s="30"/>
      <c r="AR17" s="30"/>
      <c r="AS17" s="30"/>
      <c r="AT17" s="30"/>
      <c r="AU17" s="30"/>
      <c r="AV17" s="30"/>
      <c r="AW17" s="30"/>
      <c r="AX17" s="30"/>
      <c r="BA17" s="10"/>
    </row>
    <row r="18" spans="1:53" s="2" customFormat="1" ht="16.5" customHeight="1" x14ac:dyDescent="0.15">
      <c r="B18" s="226" t="s">
        <v>5</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O18" s="30"/>
      <c r="AP18" s="30"/>
      <c r="AQ18" s="30"/>
      <c r="AR18" s="30"/>
      <c r="AS18" s="30"/>
      <c r="AT18" s="30"/>
      <c r="AU18" s="30"/>
      <c r="AV18" s="30"/>
      <c r="AW18" s="30"/>
      <c r="AX18" s="30"/>
    </row>
    <row r="19" spans="1:53" ht="12.75" customHeight="1" x14ac:dyDescent="0.15"/>
    <row r="20" spans="1:53" s="2" customFormat="1" ht="16.5" customHeight="1" x14ac:dyDescent="0.15">
      <c r="A20" s="2" t="s">
        <v>6</v>
      </c>
      <c r="AO20" s="30"/>
      <c r="AP20" s="30"/>
      <c r="AQ20" s="30"/>
      <c r="AR20" s="30"/>
      <c r="AS20" s="30"/>
      <c r="AT20" s="30"/>
      <c r="AU20" s="30"/>
      <c r="AV20" s="30"/>
      <c r="AW20" s="30"/>
      <c r="AX20" s="30"/>
    </row>
    <row r="21" spans="1:53" s="2" customFormat="1" ht="16.5" customHeight="1" x14ac:dyDescent="0.15">
      <c r="B21" s="2" t="s">
        <v>28</v>
      </c>
      <c r="I21" s="9"/>
      <c r="J21" s="9"/>
      <c r="K21" s="9"/>
      <c r="L21" s="9"/>
      <c r="M21" s="9"/>
      <c r="N21" s="9"/>
      <c r="O21" s="9"/>
      <c r="P21" s="9"/>
      <c r="Q21" s="9"/>
      <c r="R21" s="9"/>
      <c r="S21" s="9"/>
      <c r="T21" s="9"/>
      <c r="U21" s="9"/>
      <c r="V21" s="9"/>
      <c r="W21" s="9"/>
      <c r="X21" s="9"/>
      <c r="Y21" s="9"/>
      <c r="Z21" s="9"/>
      <c r="AO21" s="30"/>
      <c r="AP21" s="30"/>
      <c r="AQ21" s="30"/>
      <c r="AR21" s="30"/>
      <c r="AS21" s="30"/>
      <c r="AT21" s="30"/>
      <c r="AU21" s="30"/>
      <c r="AV21" s="30"/>
      <c r="AW21" s="30"/>
      <c r="AX21" s="30"/>
    </row>
    <row r="22" spans="1:53" ht="16.5" customHeight="1" x14ac:dyDescent="0.15">
      <c r="A22" s="227" t="s">
        <v>7</v>
      </c>
      <c r="B22" s="220"/>
      <c r="C22" s="220"/>
      <c r="D22" s="220"/>
      <c r="E22" s="220"/>
      <c r="F22" s="220"/>
      <c r="G22" s="220"/>
      <c r="H22" s="220"/>
      <c r="I22" s="209" t="s">
        <v>8</v>
      </c>
      <c r="J22" s="209"/>
      <c r="K22" s="209"/>
      <c r="L22" s="209"/>
      <c r="M22" s="209"/>
      <c r="N22" s="209"/>
      <c r="O22" s="209"/>
      <c r="P22" s="209"/>
      <c r="Q22" s="209"/>
      <c r="R22" s="209"/>
      <c r="S22" s="209"/>
      <c r="T22" s="209"/>
      <c r="U22" s="209"/>
      <c r="V22" s="209"/>
      <c r="W22" s="209"/>
      <c r="X22" s="209"/>
      <c r="Y22" s="209"/>
      <c r="Z22" s="209"/>
      <c r="AA22" s="209"/>
      <c r="AB22" s="220" t="s">
        <v>9</v>
      </c>
      <c r="AC22" s="220"/>
      <c r="AD22" s="220" t="s">
        <v>10</v>
      </c>
      <c r="AE22" s="220"/>
      <c r="AF22" s="220"/>
      <c r="AG22" s="220"/>
      <c r="AH22" s="220"/>
      <c r="AI22" s="220" t="s">
        <v>11</v>
      </c>
      <c r="AJ22" s="220"/>
      <c r="AK22" s="220"/>
      <c r="AL22" s="221"/>
      <c r="AO22" s="8">
        <v>0</v>
      </c>
      <c r="AP22" s="8">
        <v>1</v>
      </c>
      <c r="AQ22" s="8">
        <v>2</v>
      </c>
      <c r="AR22" s="8">
        <v>3</v>
      </c>
      <c r="AS22" s="8">
        <v>4</v>
      </c>
      <c r="AT22" s="8">
        <v>5</v>
      </c>
      <c r="AU22" s="8">
        <v>6</v>
      </c>
      <c r="AV22" s="8">
        <v>7</v>
      </c>
      <c r="AW22" s="8" t="s">
        <v>30</v>
      </c>
    </row>
    <row r="23" spans="1:53" ht="16.5" customHeight="1" x14ac:dyDescent="0.15">
      <c r="A23" s="302" t="str">
        <f>IF(AND(AO30=0,(AP30+AR30+AQ30+AP35+AP36)&gt;0),"
↑チェックして下さい。","")</f>
        <v/>
      </c>
      <c r="B23" s="303"/>
      <c r="C23" s="303"/>
      <c r="D23" s="303"/>
      <c r="E23" s="303"/>
      <c r="F23" s="303"/>
      <c r="G23" s="303"/>
      <c r="H23" s="304"/>
      <c r="I23" s="11" t="s">
        <v>31</v>
      </c>
      <c r="J23" s="11"/>
      <c r="K23" s="11"/>
      <c r="L23" s="11"/>
      <c r="M23" s="11"/>
      <c r="N23" s="11"/>
      <c r="O23" s="11"/>
      <c r="P23" s="11"/>
      <c r="Q23" s="11"/>
      <c r="R23" s="11"/>
      <c r="S23" s="11"/>
      <c r="T23" s="11"/>
      <c r="U23" s="11"/>
      <c r="V23" s="11"/>
      <c r="W23" s="11"/>
      <c r="X23" s="11"/>
      <c r="Y23" s="11"/>
      <c r="Z23" s="11"/>
      <c r="AA23" s="12"/>
      <c r="AB23" s="228"/>
      <c r="AC23" s="224"/>
      <c r="AD23" s="190"/>
      <c r="AE23" s="191"/>
      <c r="AF23" s="191"/>
      <c r="AG23" s="222"/>
      <c r="AH23" s="224"/>
      <c r="AI23" s="222"/>
      <c r="AJ23" s="222"/>
      <c r="AK23" s="222"/>
      <c r="AL23" s="223"/>
      <c r="AO23" s="8" t="b">
        <v>0</v>
      </c>
    </row>
    <row r="24" spans="1:53" ht="16.5" customHeight="1" x14ac:dyDescent="0.15">
      <c r="A24" s="305"/>
      <c r="B24" s="306"/>
      <c r="C24" s="306"/>
      <c r="D24" s="306"/>
      <c r="E24" s="306"/>
      <c r="F24" s="306"/>
      <c r="G24" s="306"/>
      <c r="H24" s="307"/>
      <c r="I24" s="57"/>
      <c r="J24" s="17"/>
      <c r="K24" s="17"/>
      <c r="L24" s="17"/>
      <c r="M24" s="17"/>
      <c r="N24" s="17"/>
      <c r="O24" s="17"/>
      <c r="P24" s="17"/>
      <c r="Q24" s="17"/>
      <c r="R24" s="17"/>
      <c r="S24" s="17"/>
      <c r="T24" s="17"/>
      <c r="U24" s="17"/>
      <c r="V24" s="17"/>
      <c r="W24" s="17"/>
      <c r="X24" s="17"/>
      <c r="Y24" s="17"/>
      <c r="Z24" s="17"/>
      <c r="AA24" s="13"/>
      <c r="AB24" s="311"/>
      <c r="AC24" s="312"/>
      <c r="AD24" s="210">
        <v>270000</v>
      </c>
      <c r="AE24" s="196"/>
      <c r="AF24" s="196"/>
      <c r="AG24" s="197" t="s">
        <v>29</v>
      </c>
      <c r="AH24" s="198"/>
      <c r="AI24" s="196">
        <f>AB24*AD24</f>
        <v>0</v>
      </c>
      <c r="AJ24" s="196"/>
      <c r="AK24" s="196"/>
      <c r="AL24" s="199"/>
      <c r="AP24" s="8" t="b">
        <v>0</v>
      </c>
      <c r="AW24" s="8" t="b">
        <f>IF(AB24="",FALSE,TRUE)</f>
        <v>0</v>
      </c>
      <c r="AX24" s="8">
        <f>COUNTIF(AP24:AW24,TRUE)</f>
        <v>0</v>
      </c>
    </row>
    <row r="25" spans="1:53" ht="16.5" customHeight="1" x14ac:dyDescent="0.15">
      <c r="A25" s="305"/>
      <c r="B25" s="306"/>
      <c r="C25" s="306"/>
      <c r="D25" s="306"/>
      <c r="E25" s="306"/>
      <c r="F25" s="306"/>
      <c r="G25" s="306"/>
      <c r="H25" s="307"/>
      <c r="I25" s="57"/>
      <c r="J25" s="17"/>
      <c r="K25" s="17"/>
      <c r="L25" s="17"/>
      <c r="M25" s="17"/>
      <c r="N25" s="17"/>
      <c r="O25" s="17"/>
      <c r="P25" s="17"/>
      <c r="Q25" s="17"/>
      <c r="R25" s="17"/>
      <c r="S25" s="17"/>
      <c r="T25" s="17"/>
      <c r="U25" s="17"/>
      <c r="V25" s="17"/>
      <c r="W25" s="17"/>
      <c r="X25" s="17"/>
      <c r="Y25" s="17"/>
      <c r="Z25" s="17"/>
      <c r="AA25" s="13"/>
      <c r="AB25" s="213"/>
      <c r="AC25" s="198"/>
      <c r="AD25" s="14"/>
      <c r="AE25" s="15"/>
      <c r="AF25" s="15"/>
      <c r="AG25" s="15"/>
      <c r="AH25" s="13"/>
      <c r="AI25" s="213"/>
      <c r="AJ25" s="197"/>
      <c r="AK25" s="197"/>
      <c r="AL25" s="214"/>
      <c r="AP25" s="8" t="b">
        <v>0</v>
      </c>
      <c r="AW25" s="8" t="b">
        <f t="shared" ref="AW25:AW29" si="0">IF(AB25="",FALSE,TRUE)</f>
        <v>0</v>
      </c>
      <c r="AX25" s="8">
        <f t="shared" ref="AX25:AX29" si="1">COUNTIF(AP25:AW25,TRUE)</f>
        <v>0</v>
      </c>
    </row>
    <row r="26" spans="1:53" ht="16.5" customHeight="1" x14ac:dyDescent="0.15">
      <c r="A26" s="305"/>
      <c r="B26" s="306"/>
      <c r="C26" s="306"/>
      <c r="D26" s="306"/>
      <c r="E26" s="306"/>
      <c r="F26" s="306"/>
      <c r="G26" s="306"/>
      <c r="H26" s="307"/>
      <c r="I26" s="16"/>
      <c r="J26" s="17"/>
      <c r="K26" s="17"/>
      <c r="L26" s="17"/>
      <c r="M26" s="17"/>
      <c r="N26" s="17"/>
      <c r="O26" s="17"/>
      <c r="P26" s="17"/>
      <c r="Q26" s="17"/>
      <c r="R26" s="17"/>
      <c r="S26" s="17"/>
      <c r="T26" s="17"/>
      <c r="U26" s="17"/>
      <c r="V26" s="17"/>
      <c r="W26" s="17"/>
      <c r="X26" s="17"/>
      <c r="Y26" s="17"/>
      <c r="Z26" s="17"/>
      <c r="AA26" s="13"/>
      <c r="AB26" s="311"/>
      <c r="AC26" s="312"/>
      <c r="AD26" s="210">
        <v>300000</v>
      </c>
      <c r="AE26" s="196"/>
      <c r="AF26" s="196"/>
      <c r="AG26" s="197" t="s">
        <v>29</v>
      </c>
      <c r="AH26" s="198"/>
      <c r="AI26" s="196">
        <f t="shared" ref="AI26:AI29" si="2">AB26*AD26</f>
        <v>0</v>
      </c>
      <c r="AJ26" s="196"/>
      <c r="AK26" s="196"/>
      <c r="AL26" s="199"/>
      <c r="AQ26" s="8" t="b">
        <v>0</v>
      </c>
      <c r="AW26" s="8" t="b">
        <f t="shared" si="0"/>
        <v>0</v>
      </c>
      <c r="AX26" s="8">
        <f t="shared" si="1"/>
        <v>0</v>
      </c>
    </row>
    <row r="27" spans="1:53" ht="16.5" customHeight="1" x14ac:dyDescent="0.15">
      <c r="A27" s="305"/>
      <c r="B27" s="306"/>
      <c r="C27" s="306"/>
      <c r="D27" s="306"/>
      <c r="E27" s="306"/>
      <c r="F27" s="306"/>
      <c r="G27" s="306"/>
      <c r="H27" s="307"/>
      <c r="I27" s="16"/>
      <c r="J27" s="17"/>
      <c r="K27" s="17"/>
      <c r="L27" s="17"/>
      <c r="M27" s="17"/>
      <c r="N27" s="17"/>
      <c r="O27" s="17"/>
      <c r="P27" s="17"/>
      <c r="Q27" s="17"/>
      <c r="R27" s="17"/>
      <c r="S27" s="17"/>
      <c r="T27" s="17"/>
      <c r="U27" s="17"/>
      <c r="V27" s="17"/>
      <c r="W27" s="17"/>
      <c r="X27" s="17"/>
      <c r="Y27" s="28" t="s">
        <v>36</v>
      </c>
      <c r="Z27" s="28"/>
      <c r="AA27" s="83"/>
      <c r="AB27" s="311"/>
      <c r="AC27" s="312"/>
      <c r="AD27" s="210">
        <v>150000</v>
      </c>
      <c r="AE27" s="196"/>
      <c r="AF27" s="196"/>
      <c r="AG27" s="197" t="s">
        <v>29</v>
      </c>
      <c r="AH27" s="198"/>
      <c r="AI27" s="196">
        <f t="shared" si="2"/>
        <v>0</v>
      </c>
      <c r="AJ27" s="196"/>
      <c r="AK27" s="196"/>
      <c r="AL27" s="199"/>
      <c r="AR27" s="8" t="b">
        <v>0</v>
      </c>
      <c r="AW27" s="8" t="b">
        <f t="shared" si="0"/>
        <v>0</v>
      </c>
      <c r="AX27" s="8">
        <f t="shared" si="1"/>
        <v>0</v>
      </c>
    </row>
    <row r="28" spans="1:53" ht="16.5" customHeight="1" x14ac:dyDescent="0.15">
      <c r="A28" s="305"/>
      <c r="B28" s="306"/>
      <c r="C28" s="306"/>
      <c r="D28" s="306"/>
      <c r="E28" s="306"/>
      <c r="F28" s="306"/>
      <c r="G28" s="306"/>
      <c r="H28" s="307"/>
      <c r="I28" s="16"/>
      <c r="J28" s="17"/>
      <c r="K28" s="17"/>
      <c r="L28" s="17"/>
      <c r="M28" s="17"/>
      <c r="N28" s="17"/>
      <c r="O28" s="17"/>
      <c r="P28" s="17"/>
      <c r="Q28" s="17"/>
      <c r="R28" s="17"/>
      <c r="S28" s="17"/>
      <c r="T28" s="17"/>
      <c r="U28" s="17"/>
      <c r="V28" s="17"/>
      <c r="W28" s="17"/>
      <c r="X28" s="17"/>
      <c r="Y28" s="17"/>
      <c r="Z28" s="17"/>
      <c r="AA28" s="13"/>
      <c r="AB28" s="311"/>
      <c r="AC28" s="312"/>
      <c r="AD28" s="210">
        <v>300000</v>
      </c>
      <c r="AE28" s="196"/>
      <c r="AF28" s="196"/>
      <c r="AG28" s="197" t="s">
        <v>29</v>
      </c>
      <c r="AH28" s="198"/>
      <c r="AI28" s="196">
        <f t="shared" si="2"/>
        <v>0</v>
      </c>
      <c r="AJ28" s="196"/>
      <c r="AK28" s="196"/>
      <c r="AL28" s="199"/>
      <c r="AQ28" s="8" t="b">
        <v>0</v>
      </c>
      <c r="AW28" s="8" t="b">
        <f t="shared" si="0"/>
        <v>0</v>
      </c>
      <c r="AX28" s="8">
        <f t="shared" si="1"/>
        <v>0</v>
      </c>
    </row>
    <row r="29" spans="1:53" ht="16.5" customHeight="1" x14ac:dyDescent="0.15">
      <c r="A29" s="305"/>
      <c r="B29" s="306"/>
      <c r="C29" s="306"/>
      <c r="D29" s="306"/>
      <c r="E29" s="306"/>
      <c r="F29" s="306"/>
      <c r="G29" s="306"/>
      <c r="H29" s="307"/>
      <c r="I29" s="16"/>
      <c r="J29" s="17"/>
      <c r="K29" s="17"/>
      <c r="L29" s="17"/>
      <c r="M29" s="17"/>
      <c r="N29" s="17"/>
      <c r="O29" s="17"/>
      <c r="P29" s="17"/>
      <c r="Q29" s="17"/>
      <c r="R29" s="17"/>
      <c r="S29" s="17"/>
      <c r="T29" s="17"/>
      <c r="U29" s="17"/>
      <c r="V29" s="17"/>
      <c r="W29" s="17"/>
      <c r="X29" s="17"/>
      <c r="Y29" s="17"/>
      <c r="Z29" s="17"/>
      <c r="AA29" s="13"/>
      <c r="AB29" s="313"/>
      <c r="AC29" s="314"/>
      <c r="AD29" s="210">
        <v>300000</v>
      </c>
      <c r="AE29" s="196"/>
      <c r="AF29" s="196"/>
      <c r="AG29" s="197" t="s">
        <v>29</v>
      </c>
      <c r="AH29" s="198"/>
      <c r="AI29" s="196">
        <f t="shared" si="2"/>
        <v>0</v>
      </c>
      <c r="AJ29" s="196"/>
      <c r="AK29" s="196"/>
      <c r="AL29" s="199"/>
      <c r="AQ29" s="8" t="b">
        <v>0</v>
      </c>
      <c r="AW29" s="8" t="b">
        <f t="shared" si="0"/>
        <v>0</v>
      </c>
      <c r="AX29" s="8">
        <f t="shared" si="1"/>
        <v>0</v>
      </c>
    </row>
    <row r="30" spans="1:53" ht="16.5" customHeight="1" x14ac:dyDescent="0.15">
      <c r="A30" s="305"/>
      <c r="B30" s="306"/>
      <c r="C30" s="306"/>
      <c r="D30" s="306"/>
      <c r="E30" s="306"/>
      <c r="F30" s="306"/>
      <c r="G30" s="306"/>
      <c r="H30" s="307"/>
      <c r="I30" s="18" t="s">
        <v>12</v>
      </c>
      <c r="J30" s="19"/>
      <c r="K30" s="19"/>
      <c r="L30" s="19"/>
      <c r="M30" s="19"/>
      <c r="N30" s="19"/>
      <c r="O30" s="19"/>
      <c r="P30" s="19"/>
      <c r="Q30" s="19"/>
      <c r="R30" s="19"/>
      <c r="S30" s="19"/>
      <c r="T30" s="19"/>
      <c r="U30" s="19"/>
      <c r="V30" s="19"/>
      <c r="W30" s="19"/>
      <c r="X30" s="19"/>
      <c r="Y30" s="19"/>
      <c r="Z30" s="19"/>
      <c r="AA30" s="20"/>
      <c r="AB30" s="211"/>
      <c r="AC30" s="212"/>
      <c r="AD30" s="18"/>
      <c r="AE30" s="21"/>
      <c r="AF30" s="21"/>
      <c r="AG30" s="21"/>
      <c r="AH30" s="20"/>
      <c r="AI30" s="211"/>
      <c r="AJ30" s="215"/>
      <c r="AK30" s="215"/>
      <c r="AL30" s="216"/>
      <c r="AO30" s="8">
        <f>COUNTIF(AO23:AO29,TRUE)</f>
        <v>0</v>
      </c>
      <c r="AP30" s="8">
        <f>COUNTIF(AP23:AP29,TRUE)</f>
        <v>0</v>
      </c>
      <c r="AQ30" s="8">
        <f>COUNTIF(AQ23:AQ29,TRUE)</f>
        <v>0</v>
      </c>
      <c r="AR30" s="8">
        <f t="shared" ref="AR30:AV30" si="3">COUNTIF(AR23:AR29,TRUE)</f>
        <v>0</v>
      </c>
      <c r="AS30" s="8">
        <f>COUNTIF(AP25,TRUE)</f>
        <v>0</v>
      </c>
      <c r="AU30" s="8">
        <f t="shared" si="3"/>
        <v>0</v>
      </c>
      <c r="AV30" s="8">
        <f t="shared" si="3"/>
        <v>0</v>
      </c>
    </row>
    <row r="31" spans="1:53" ht="16.5" customHeight="1" x14ac:dyDescent="0.15">
      <c r="A31" s="305"/>
      <c r="B31" s="306"/>
      <c r="C31" s="306"/>
      <c r="D31" s="306"/>
      <c r="E31" s="306"/>
      <c r="F31" s="306"/>
      <c r="G31" s="306"/>
      <c r="H31" s="307"/>
      <c r="I31" s="28"/>
      <c r="J31" s="28"/>
      <c r="K31" s="28"/>
      <c r="L31" s="28"/>
      <c r="M31" s="28"/>
      <c r="N31" s="28"/>
      <c r="O31" s="28"/>
      <c r="P31" s="28"/>
      <c r="Q31" s="28"/>
      <c r="R31" s="28"/>
      <c r="S31" s="28"/>
      <c r="T31" s="28"/>
      <c r="U31" s="28"/>
      <c r="V31" s="28"/>
      <c r="W31" s="28"/>
      <c r="X31" s="28"/>
      <c r="Y31" s="28"/>
      <c r="Z31" s="28"/>
      <c r="AA31" s="13"/>
      <c r="AB31" s="311"/>
      <c r="AC31" s="312"/>
      <c r="AD31" s="210">
        <v>-20000</v>
      </c>
      <c r="AE31" s="196"/>
      <c r="AF31" s="196"/>
      <c r="AG31" s="197" t="s">
        <v>29</v>
      </c>
      <c r="AH31" s="198"/>
      <c r="AI31" s="196">
        <f t="shared" ref="AI31:AI34" si="4">AB31*AD31</f>
        <v>0</v>
      </c>
      <c r="AJ31" s="196"/>
      <c r="AK31" s="196"/>
      <c r="AL31" s="199"/>
      <c r="AP31" s="8" t="b">
        <v>0</v>
      </c>
      <c r="AW31" s="8" t="b">
        <f>IF(AB31="",FALSE,TRUE)</f>
        <v>0</v>
      </c>
      <c r="AX31" s="8">
        <f>COUNTIF(AP31:AW31,TRUE)</f>
        <v>0</v>
      </c>
    </row>
    <row r="32" spans="1:53" ht="16.5" customHeight="1" x14ac:dyDescent="0.15">
      <c r="A32" s="305"/>
      <c r="B32" s="306"/>
      <c r="C32" s="306"/>
      <c r="D32" s="306"/>
      <c r="E32" s="306"/>
      <c r="F32" s="306"/>
      <c r="G32" s="306"/>
      <c r="H32" s="307"/>
      <c r="I32" s="28"/>
      <c r="J32" s="28"/>
      <c r="K32" s="28"/>
      <c r="L32" s="28"/>
      <c r="M32" s="28"/>
      <c r="N32" s="28"/>
      <c r="O32" s="28"/>
      <c r="P32" s="28"/>
      <c r="Q32" s="28"/>
      <c r="R32" s="28"/>
      <c r="S32" s="28"/>
      <c r="T32" s="28"/>
      <c r="U32" s="28"/>
      <c r="V32" s="28"/>
      <c r="W32" s="28"/>
      <c r="X32" s="28"/>
      <c r="Y32" s="28"/>
      <c r="Z32" s="28"/>
      <c r="AA32" s="13"/>
      <c r="AB32" s="311"/>
      <c r="AC32" s="312"/>
      <c r="AD32" s="210">
        <v>-5000</v>
      </c>
      <c r="AE32" s="196"/>
      <c r="AF32" s="196"/>
      <c r="AG32" s="197" t="s">
        <v>29</v>
      </c>
      <c r="AH32" s="198"/>
      <c r="AI32" s="196">
        <f t="shared" si="4"/>
        <v>0</v>
      </c>
      <c r="AJ32" s="196"/>
      <c r="AK32" s="196"/>
      <c r="AL32" s="199"/>
      <c r="AP32" s="8" t="b">
        <v>0</v>
      </c>
      <c r="AW32" s="8" t="b">
        <f t="shared" ref="AW32:AW34" si="5">IF(AB32="",FALSE,TRUE)</f>
        <v>0</v>
      </c>
      <c r="AX32" s="8">
        <f t="shared" ref="AX32:AX34" si="6">COUNTIF(AP32:AW32,TRUE)</f>
        <v>0</v>
      </c>
    </row>
    <row r="33" spans="1:59" ht="16.5" customHeight="1" x14ac:dyDescent="0.15">
      <c r="A33" s="305"/>
      <c r="B33" s="306"/>
      <c r="C33" s="306"/>
      <c r="D33" s="306"/>
      <c r="E33" s="306"/>
      <c r="F33" s="306"/>
      <c r="G33" s="306"/>
      <c r="H33" s="307"/>
      <c r="I33" s="28"/>
      <c r="J33" s="28"/>
      <c r="K33" s="28"/>
      <c r="L33" s="28"/>
      <c r="M33" s="28"/>
      <c r="N33" s="28"/>
      <c r="O33" s="28"/>
      <c r="P33" s="28"/>
      <c r="Q33" s="28"/>
      <c r="R33" s="28"/>
      <c r="S33" s="28"/>
      <c r="T33" s="28"/>
      <c r="U33" s="28"/>
      <c r="V33" s="28"/>
      <c r="W33" s="28"/>
      <c r="X33" s="28"/>
      <c r="Y33" s="28"/>
      <c r="Z33" s="28"/>
      <c r="AA33" s="13"/>
      <c r="AB33" s="311"/>
      <c r="AC33" s="312"/>
      <c r="AD33" s="210">
        <v>0</v>
      </c>
      <c r="AE33" s="196"/>
      <c r="AF33" s="196"/>
      <c r="AG33" s="197" t="s">
        <v>29</v>
      </c>
      <c r="AH33" s="198"/>
      <c r="AI33" s="196">
        <f t="shared" si="4"/>
        <v>0</v>
      </c>
      <c r="AJ33" s="196"/>
      <c r="AK33" s="196"/>
      <c r="AL33" s="199"/>
      <c r="AP33" s="8" t="b">
        <v>0</v>
      </c>
      <c r="AW33" s="8" t="b">
        <f t="shared" si="5"/>
        <v>0</v>
      </c>
      <c r="AX33" s="8">
        <f t="shared" si="6"/>
        <v>0</v>
      </c>
    </row>
    <row r="34" spans="1:59" ht="16.5" customHeight="1" x14ac:dyDescent="0.15">
      <c r="A34" s="305"/>
      <c r="B34" s="306"/>
      <c r="C34" s="306"/>
      <c r="D34" s="306"/>
      <c r="E34" s="306"/>
      <c r="F34" s="306"/>
      <c r="G34" s="306"/>
      <c r="H34" s="307"/>
      <c r="I34" s="28"/>
      <c r="J34" s="28"/>
      <c r="K34" s="28"/>
      <c r="L34" s="28"/>
      <c r="M34" s="28"/>
      <c r="N34" s="28"/>
      <c r="O34" s="28"/>
      <c r="P34" s="28"/>
      <c r="Q34" s="28"/>
      <c r="R34" s="28"/>
      <c r="S34" s="28"/>
      <c r="T34" s="28"/>
      <c r="U34" s="28"/>
      <c r="V34" s="28"/>
      <c r="W34" s="28"/>
      <c r="X34" s="28"/>
      <c r="Y34" s="28"/>
      <c r="Z34" s="28"/>
      <c r="AA34" s="13"/>
      <c r="AB34" s="311"/>
      <c r="AC34" s="312"/>
      <c r="AD34" s="210">
        <v>0</v>
      </c>
      <c r="AE34" s="196"/>
      <c r="AF34" s="196"/>
      <c r="AG34" s="197" t="s">
        <v>29</v>
      </c>
      <c r="AH34" s="198"/>
      <c r="AI34" s="196">
        <f t="shared" si="4"/>
        <v>0</v>
      </c>
      <c r="AJ34" s="196"/>
      <c r="AK34" s="196"/>
      <c r="AL34" s="199"/>
      <c r="AP34" s="8" t="b">
        <v>0</v>
      </c>
      <c r="AW34" s="8" t="b">
        <f t="shared" si="5"/>
        <v>0</v>
      </c>
      <c r="AX34" s="8">
        <f t="shared" si="6"/>
        <v>0</v>
      </c>
    </row>
    <row r="35" spans="1:59" ht="16.5" customHeight="1" x14ac:dyDescent="0.15">
      <c r="A35" s="305"/>
      <c r="B35" s="306"/>
      <c r="C35" s="306"/>
      <c r="D35" s="306"/>
      <c r="E35" s="306"/>
      <c r="F35" s="306"/>
      <c r="G35" s="306"/>
      <c r="H35" s="307"/>
      <c r="I35" s="158" t="s">
        <v>130</v>
      </c>
      <c r="J35" s="159"/>
      <c r="K35" s="159"/>
      <c r="L35" s="159"/>
      <c r="M35" s="159"/>
      <c r="N35" s="159"/>
      <c r="O35" s="159"/>
      <c r="P35" s="159"/>
      <c r="Q35" s="159"/>
      <c r="R35" s="159"/>
      <c r="S35" s="159"/>
      <c r="T35" s="159"/>
      <c r="U35" s="159"/>
      <c r="V35" s="159"/>
      <c r="W35" s="159"/>
      <c r="X35" s="159"/>
      <c r="Y35" s="159"/>
      <c r="Z35" s="159"/>
      <c r="AA35" s="160"/>
      <c r="AB35" s="313"/>
      <c r="AC35" s="314"/>
      <c r="AD35" s="161"/>
      <c r="AE35" s="162"/>
      <c r="AF35" s="162"/>
      <c r="AG35" s="163"/>
      <c r="AH35" s="164"/>
      <c r="AI35" s="162"/>
      <c r="AJ35" s="162"/>
      <c r="AK35" s="162"/>
      <c r="AL35" s="165"/>
      <c r="AO35" s="8">
        <f>COUNTIF(AO28:AO34,TRUE)</f>
        <v>0</v>
      </c>
      <c r="AP35" s="8">
        <f>COUNTIF(AP28:AP34,TRUE)</f>
        <v>0</v>
      </c>
      <c r="AQ35" s="8">
        <f>COUNTIF(AQ28:AQ34,TRUE)</f>
        <v>0</v>
      </c>
      <c r="AR35" s="8">
        <f>COUNTIF(AR28:AR34,TRUE)</f>
        <v>0</v>
      </c>
      <c r="AS35" s="8">
        <f>COUNTIF(AP30,TRUE)</f>
        <v>0</v>
      </c>
      <c r="AU35" s="8">
        <f>COUNTIF(AU28:AU34,TRUE)</f>
        <v>0</v>
      </c>
      <c r="AV35" s="8">
        <f>COUNTIF(AV28:AV34,TRUE)</f>
        <v>0</v>
      </c>
    </row>
    <row r="36" spans="1:59" ht="16.5" customHeight="1" x14ac:dyDescent="0.15">
      <c r="A36" s="305"/>
      <c r="B36" s="306"/>
      <c r="C36" s="306"/>
      <c r="D36" s="306"/>
      <c r="E36" s="306"/>
      <c r="F36" s="306"/>
      <c r="G36" s="306"/>
      <c r="H36" s="307"/>
      <c r="I36" s="150" t="s">
        <v>137</v>
      </c>
      <c r="J36" s="151"/>
      <c r="K36" s="151"/>
      <c r="L36" s="151"/>
      <c r="M36" s="151"/>
      <c r="N36" s="151"/>
      <c r="O36" s="151"/>
      <c r="P36" s="151"/>
      <c r="Q36" s="151"/>
      <c r="R36" s="151"/>
      <c r="S36" s="151"/>
      <c r="T36" s="151"/>
      <c r="U36" s="151"/>
      <c r="V36" s="151"/>
      <c r="W36" s="151"/>
      <c r="X36" s="151"/>
      <c r="Y36" s="151"/>
      <c r="Z36" s="151"/>
      <c r="AA36" s="152"/>
      <c r="AB36" s="328"/>
      <c r="AC36" s="175"/>
      <c r="AD36" s="150"/>
      <c r="AE36" s="153"/>
      <c r="AF36" s="153"/>
      <c r="AG36" s="153"/>
      <c r="AH36" s="152"/>
      <c r="AI36" s="328"/>
      <c r="AJ36" s="174"/>
      <c r="AK36" s="174"/>
      <c r="AL36" s="329"/>
      <c r="AP36" s="8">
        <f>COUNTIF(AP37,TRUE)</f>
        <v>0</v>
      </c>
      <c r="AQ36" s="8">
        <f>COUNTIF(AP37:AQ40,TRUE)</f>
        <v>0</v>
      </c>
      <c r="AR36" s="8">
        <f>COUNTIF(AR39:AR40,TRUE)</f>
        <v>0</v>
      </c>
      <c r="AS36" s="8">
        <f>COUNTIF(AQ38:AR40,TRUE)</f>
        <v>0</v>
      </c>
      <c r="AT36" s="50"/>
      <c r="AU36" s="50"/>
      <c r="AV36" s="50"/>
    </row>
    <row r="37" spans="1:59" ht="16.5" customHeight="1" x14ac:dyDescent="0.15">
      <c r="A37" s="305"/>
      <c r="B37" s="306"/>
      <c r="C37" s="306"/>
      <c r="D37" s="306"/>
      <c r="E37" s="306"/>
      <c r="F37" s="306"/>
      <c r="G37" s="306"/>
      <c r="H37" s="307"/>
      <c r="I37" s="151"/>
      <c r="J37" s="151"/>
      <c r="K37" s="151"/>
      <c r="L37" s="151"/>
      <c r="M37" s="151"/>
      <c r="N37" s="151"/>
      <c r="O37" s="151"/>
      <c r="P37" s="151"/>
      <c r="Q37" s="151"/>
      <c r="R37" s="151"/>
      <c r="S37" s="151"/>
      <c r="T37" s="151"/>
      <c r="U37" s="151"/>
      <c r="V37" s="151"/>
      <c r="W37" s="151"/>
      <c r="X37" s="151"/>
      <c r="Y37" s="151"/>
      <c r="Z37" s="151"/>
      <c r="AA37" s="152"/>
      <c r="AB37" s="170"/>
      <c r="AC37" s="171"/>
      <c r="AD37" s="172"/>
      <c r="AE37" s="173"/>
      <c r="AF37" s="173"/>
      <c r="AG37" s="174"/>
      <c r="AH37" s="175"/>
      <c r="AI37" s="173"/>
      <c r="AJ37" s="173"/>
      <c r="AK37" s="173"/>
      <c r="AL37" s="176"/>
      <c r="AP37" s="8" t="b">
        <v>0</v>
      </c>
      <c r="AW37" s="8" t="b">
        <f>IF(AB37="",FALSE,TRUE)</f>
        <v>0</v>
      </c>
      <c r="AX37" s="8">
        <f>COUNTIF(AP37:AW37,TRUE)</f>
        <v>0</v>
      </c>
    </row>
    <row r="38" spans="1:59" ht="16.5" customHeight="1" x14ac:dyDescent="0.15">
      <c r="A38" s="305"/>
      <c r="B38" s="306"/>
      <c r="C38" s="306"/>
      <c r="D38" s="306"/>
      <c r="E38" s="306"/>
      <c r="F38" s="306"/>
      <c r="G38" s="306"/>
      <c r="H38" s="307"/>
      <c r="I38" s="151"/>
      <c r="J38" s="151"/>
      <c r="K38" s="151"/>
      <c r="L38" s="151"/>
      <c r="M38" s="151"/>
      <c r="N38" s="151"/>
      <c r="O38" s="151"/>
      <c r="P38" s="151"/>
      <c r="Q38" s="151"/>
      <c r="R38" s="151"/>
      <c r="S38" s="151"/>
      <c r="T38" s="151"/>
      <c r="U38" s="151"/>
      <c r="V38" s="151"/>
      <c r="W38" s="151"/>
      <c r="X38" s="151"/>
      <c r="Y38" s="151"/>
      <c r="Z38" s="151"/>
      <c r="AA38" s="152"/>
      <c r="AB38" s="170"/>
      <c r="AC38" s="171"/>
      <c r="AD38" s="172">
        <v>75000</v>
      </c>
      <c r="AE38" s="173"/>
      <c r="AF38" s="173"/>
      <c r="AG38" s="174" t="s">
        <v>29</v>
      </c>
      <c r="AH38" s="175"/>
      <c r="AI38" s="173">
        <f>AB38*AD38</f>
        <v>0</v>
      </c>
      <c r="AJ38" s="173"/>
      <c r="AK38" s="173"/>
      <c r="AL38" s="176"/>
      <c r="AQ38" s="8" t="b">
        <v>0</v>
      </c>
      <c r="AW38" s="8" t="b">
        <f t="shared" ref="AW38:AW40" si="7">IF(AB38="",FALSE,TRUE)</f>
        <v>0</v>
      </c>
      <c r="AX38" s="8">
        <f t="shared" ref="AX38:AX40" si="8">COUNTIF(AP38:AW38,TRUE)</f>
        <v>0</v>
      </c>
    </row>
    <row r="39" spans="1:59" ht="16.5" customHeight="1" x14ac:dyDescent="0.15">
      <c r="A39" s="305"/>
      <c r="B39" s="306"/>
      <c r="C39" s="306"/>
      <c r="D39" s="306"/>
      <c r="E39" s="306"/>
      <c r="F39" s="306"/>
      <c r="G39" s="306"/>
      <c r="H39" s="307"/>
      <c r="I39" s="151"/>
      <c r="J39" s="151"/>
      <c r="K39" s="151"/>
      <c r="L39" s="151"/>
      <c r="M39" s="151"/>
      <c r="N39" s="151"/>
      <c r="O39" s="151"/>
      <c r="P39" s="151"/>
      <c r="Q39" s="151"/>
      <c r="R39" s="151"/>
      <c r="S39" s="151"/>
      <c r="T39" s="151"/>
      <c r="U39" s="151"/>
      <c r="V39" s="151"/>
      <c r="W39" s="151"/>
      <c r="X39" s="151"/>
      <c r="Y39" s="151"/>
      <c r="Z39" s="151"/>
      <c r="AA39" s="152"/>
      <c r="AB39" s="170"/>
      <c r="AC39" s="171"/>
      <c r="AD39" s="172">
        <v>100000</v>
      </c>
      <c r="AE39" s="173"/>
      <c r="AF39" s="173"/>
      <c r="AG39" s="174" t="s">
        <v>29</v>
      </c>
      <c r="AH39" s="175"/>
      <c r="AI39" s="173">
        <f t="shared" ref="AI39:AI40" si="9">AB39*AD39</f>
        <v>0</v>
      </c>
      <c r="AJ39" s="173"/>
      <c r="AK39" s="173"/>
      <c r="AL39" s="176"/>
      <c r="AR39" s="8" t="b">
        <v>0</v>
      </c>
      <c r="AW39" s="8" t="b">
        <f t="shared" si="7"/>
        <v>0</v>
      </c>
      <c r="AX39" s="8">
        <f t="shared" si="8"/>
        <v>0</v>
      </c>
    </row>
    <row r="40" spans="1:59" ht="16.5" customHeight="1" x14ac:dyDescent="0.15">
      <c r="A40" s="305"/>
      <c r="B40" s="306"/>
      <c r="C40" s="306"/>
      <c r="D40" s="306"/>
      <c r="E40" s="306"/>
      <c r="F40" s="306"/>
      <c r="G40" s="306"/>
      <c r="H40" s="307"/>
      <c r="I40" s="151"/>
      <c r="J40" s="151"/>
      <c r="K40" s="151"/>
      <c r="L40" s="151"/>
      <c r="M40" s="151"/>
      <c r="N40" s="151"/>
      <c r="O40" s="151"/>
      <c r="P40" s="151"/>
      <c r="Q40" s="151"/>
      <c r="R40" s="151"/>
      <c r="S40" s="151"/>
      <c r="T40" s="151"/>
      <c r="U40" s="151"/>
      <c r="V40" s="151"/>
      <c r="W40" s="151"/>
      <c r="X40" s="151"/>
      <c r="Y40" s="151"/>
      <c r="Z40" s="151"/>
      <c r="AA40" s="152"/>
      <c r="AB40" s="170"/>
      <c r="AC40" s="171"/>
      <c r="AD40" s="172">
        <v>150000</v>
      </c>
      <c r="AE40" s="173"/>
      <c r="AF40" s="173"/>
      <c r="AG40" s="174" t="s">
        <v>29</v>
      </c>
      <c r="AH40" s="175"/>
      <c r="AI40" s="173">
        <f t="shared" si="9"/>
        <v>0</v>
      </c>
      <c r="AJ40" s="173"/>
      <c r="AK40" s="173"/>
      <c r="AL40" s="176"/>
      <c r="AR40" s="8" t="b">
        <v>0</v>
      </c>
      <c r="AW40" s="8" t="b">
        <f t="shared" si="7"/>
        <v>0</v>
      </c>
      <c r="AX40" s="8">
        <f t="shared" si="8"/>
        <v>0</v>
      </c>
    </row>
    <row r="41" spans="1:59" ht="16.5" customHeight="1" x14ac:dyDescent="0.15">
      <c r="A41" s="305"/>
      <c r="B41" s="306"/>
      <c r="C41" s="306"/>
      <c r="D41" s="306"/>
      <c r="E41" s="306"/>
      <c r="F41" s="306"/>
      <c r="G41" s="306"/>
      <c r="H41" s="307"/>
      <c r="I41" s="151"/>
      <c r="J41" s="151"/>
      <c r="K41" s="151"/>
      <c r="L41" s="151"/>
      <c r="M41" s="151"/>
      <c r="N41" s="151"/>
      <c r="O41" s="151"/>
      <c r="P41" s="151"/>
      <c r="Q41" s="151"/>
      <c r="R41" s="151"/>
      <c r="S41" s="151"/>
      <c r="T41" s="151"/>
      <c r="U41" s="151"/>
      <c r="V41" s="151"/>
      <c r="W41" s="151"/>
      <c r="X41" s="151"/>
      <c r="Y41" s="151"/>
      <c r="Z41" s="151"/>
      <c r="AA41" s="152"/>
      <c r="AB41" s="170"/>
      <c r="AC41" s="171"/>
      <c r="AD41" s="172"/>
      <c r="AE41" s="173"/>
      <c r="AF41" s="173"/>
      <c r="AG41" s="174"/>
      <c r="AH41" s="175"/>
      <c r="AI41" s="173"/>
      <c r="AJ41" s="173"/>
      <c r="AK41" s="173"/>
      <c r="AL41" s="176"/>
      <c r="AP41" s="8" t="b">
        <v>0</v>
      </c>
      <c r="AW41" s="8" t="b">
        <f>IF(AB41="",FALSE,TRUE)</f>
        <v>0</v>
      </c>
      <c r="AX41" s="8">
        <f>COUNTIF(AP41:AW41,TRUE)</f>
        <v>0</v>
      </c>
    </row>
    <row r="42" spans="1:59" ht="16.5" customHeight="1" x14ac:dyDescent="0.15">
      <c r="A42" s="305"/>
      <c r="B42" s="306"/>
      <c r="C42" s="306"/>
      <c r="D42" s="306"/>
      <c r="E42" s="306"/>
      <c r="F42" s="306"/>
      <c r="G42" s="306"/>
      <c r="H42" s="307"/>
      <c r="I42" s="154" t="s">
        <v>138</v>
      </c>
      <c r="J42" s="155"/>
      <c r="K42" s="155"/>
      <c r="L42" s="155"/>
      <c r="M42" s="155"/>
      <c r="N42" s="155"/>
      <c r="O42" s="155"/>
      <c r="P42" s="155"/>
      <c r="Q42" s="155"/>
      <c r="R42" s="155"/>
      <c r="S42" s="155"/>
      <c r="T42" s="155"/>
      <c r="U42" s="155"/>
      <c r="V42" s="155"/>
      <c r="W42" s="155"/>
      <c r="X42" s="155"/>
      <c r="Y42" s="155"/>
      <c r="Z42" s="155"/>
      <c r="AA42" s="156"/>
      <c r="AB42" s="177"/>
      <c r="AC42" s="178"/>
      <c r="AD42" s="157"/>
      <c r="AE42" s="155"/>
      <c r="AF42" s="155"/>
      <c r="AG42" s="155"/>
      <c r="AH42" s="156"/>
      <c r="AI42" s="177"/>
      <c r="AJ42" s="179"/>
      <c r="AK42" s="179"/>
      <c r="AL42" s="180"/>
      <c r="AP42" s="8">
        <f>COUNTIF(AP37:AP41,TRUE)</f>
        <v>0</v>
      </c>
    </row>
    <row r="43" spans="1:59" ht="16.5" customHeight="1" x14ac:dyDescent="0.15">
      <c r="A43" s="302" t="str">
        <f>IF(AND(AO49=0,(COUNTIF(AP34,TRUE)+AP46+AP49+AQ48)&gt;0),"
↑チェックして下さい。","")</f>
        <v/>
      </c>
      <c r="B43" s="303"/>
      <c r="C43" s="303"/>
      <c r="D43" s="303"/>
      <c r="E43" s="303"/>
      <c r="F43" s="303"/>
      <c r="G43" s="303"/>
      <c r="H43" s="304"/>
      <c r="I43" s="27" t="s">
        <v>132</v>
      </c>
      <c r="J43" s="26"/>
      <c r="K43" s="26"/>
      <c r="L43" s="26"/>
      <c r="M43" s="26"/>
      <c r="N43" s="26"/>
      <c r="O43" s="26"/>
      <c r="P43" s="26"/>
      <c r="Q43" s="26"/>
      <c r="R43" s="26"/>
      <c r="S43" s="26"/>
      <c r="T43" s="26"/>
      <c r="U43" s="26"/>
      <c r="V43" s="26"/>
      <c r="W43" s="26"/>
      <c r="X43" s="26"/>
      <c r="Y43" s="26"/>
      <c r="Z43" s="26"/>
      <c r="AA43" s="26"/>
      <c r="AB43" s="228"/>
      <c r="AC43" s="224"/>
      <c r="AD43" s="26"/>
      <c r="AE43" s="26"/>
      <c r="AF43" s="26"/>
      <c r="AG43" s="26"/>
      <c r="AH43" s="12"/>
      <c r="AI43" s="228"/>
      <c r="AJ43" s="222"/>
      <c r="AK43" s="222"/>
      <c r="AL43" s="223"/>
      <c r="AO43" s="8" t="b">
        <v>0</v>
      </c>
    </row>
    <row r="44" spans="1:59" ht="16.5" customHeight="1" x14ac:dyDescent="0.15">
      <c r="A44" s="305"/>
      <c r="B44" s="306"/>
      <c r="C44" s="306"/>
      <c r="D44" s="306"/>
      <c r="E44" s="306"/>
      <c r="F44" s="306"/>
      <c r="G44" s="306"/>
      <c r="H44" s="307"/>
      <c r="I44" s="25"/>
      <c r="J44" s="28"/>
      <c r="K44" s="28"/>
      <c r="L44" s="28"/>
      <c r="M44" s="28"/>
      <c r="N44" s="28"/>
      <c r="O44" s="28"/>
      <c r="P44" s="28"/>
      <c r="Q44" s="28"/>
      <c r="R44" s="28"/>
      <c r="S44" s="28"/>
      <c r="T44" s="28"/>
      <c r="U44" s="28"/>
      <c r="V44" s="28"/>
      <c r="W44" s="28"/>
      <c r="X44" s="28"/>
      <c r="Y44" s="28"/>
      <c r="Z44" s="28"/>
      <c r="AA44" s="15"/>
      <c r="AB44" s="311"/>
      <c r="AC44" s="312"/>
      <c r="AD44" s="254">
        <v>50000</v>
      </c>
      <c r="AE44" s="254"/>
      <c r="AF44" s="254"/>
      <c r="AG44" s="197" t="s">
        <v>29</v>
      </c>
      <c r="AH44" s="198"/>
      <c r="AI44" s="196">
        <f t="shared" ref="AI44:AI45" si="10">AB44*AD44</f>
        <v>0</v>
      </c>
      <c r="AJ44" s="196"/>
      <c r="AK44" s="196"/>
      <c r="AL44" s="199"/>
      <c r="AP44" s="8" t="b">
        <v>0</v>
      </c>
      <c r="AW44" s="8" t="b">
        <f t="shared" ref="AW44:AW47" si="11">IF(AB44="",FALSE,TRUE)</f>
        <v>0</v>
      </c>
      <c r="AX44" s="8">
        <f t="shared" ref="AX44:AX47" si="12">COUNTIF(AP44:AW44,TRUE)</f>
        <v>0</v>
      </c>
    </row>
    <row r="45" spans="1:59" ht="16.5" customHeight="1" x14ac:dyDescent="0.15">
      <c r="A45" s="305"/>
      <c r="B45" s="306"/>
      <c r="C45" s="306"/>
      <c r="D45" s="306"/>
      <c r="E45" s="306"/>
      <c r="F45" s="306"/>
      <c r="G45" s="306"/>
      <c r="H45" s="307"/>
      <c r="I45" s="25"/>
      <c r="J45" s="28"/>
      <c r="K45" s="28"/>
      <c r="L45" s="28"/>
      <c r="M45" s="28"/>
      <c r="N45" s="28"/>
      <c r="O45" s="28"/>
      <c r="P45" s="28"/>
      <c r="Q45" s="28"/>
      <c r="R45" s="28"/>
      <c r="S45" s="28"/>
      <c r="T45" s="28"/>
      <c r="U45" s="28"/>
      <c r="V45" s="28"/>
      <c r="W45" s="28"/>
      <c r="X45" s="28"/>
      <c r="Y45" s="28"/>
      <c r="Z45" s="28"/>
      <c r="AA45" s="15"/>
      <c r="AB45" s="311"/>
      <c r="AC45" s="312"/>
      <c r="AD45" s="196">
        <v>70000</v>
      </c>
      <c r="AE45" s="196"/>
      <c r="AF45" s="196"/>
      <c r="AG45" s="197" t="s">
        <v>29</v>
      </c>
      <c r="AH45" s="198"/>
      <c r="AI45" s="196">
        <f t="shared" si="10"/>
        <v>0</v>
      </c>
      <c r="AJ45" s="196"/>
      <c r="AK45" s="196"/>
      <c r="AL45" s="199"/>
      <c r="AP45" s="8" t="b">
        <v>0</v>
      </c>
      <c r="AW45" s="8" t="b">
        <f t="shared" si="11"/>
        <v>0</v>
      </c>
      <c r="AX45" s="8">
        <f t="shared" si="12"/>
        <v>0</v>
      </c>
    </row>
    <row r="46" spans="1:59" ht="16.5" customHeight="1" x14ac:dyDescent="0.15">
      <c r="A46" s="305"/>
      <c r="B46" s="306"/>
      <c r="C46" s="306"/>
      <c r="D46" s="306"/>
      <c r="E46" s="306"/>
      <c r="F46" s="306"/>
      <c r="G46" s="306"/>
      <c r="H46" s="307"/>
      <c r="I46" s="28"/>
      <c r="J46" s="28"/>
      <c r="K46" s="28"/>
      <c r="L46" s="28"/>
      <c r="M46" s="28"/>
      <c r="N46" s="28"/>
      <c r="O46" s="28"/>
      <c r="P46" s="28"/>
      <c r="Q46" s="28"/>
      <c r="R46" s="28"/>
      <c r="S46" s="28"/>
      <c r="T46" s="28"/>
      <c r="U46" s="28"/>
      <c r="V46" s="28"/>
      <c r="W46" s="28"/>
      <c r="X46" s="28"/>
      <c r="Y46" s="28"/>
      <c r="Z46" s="28"/>
      <c r="AA46" s="15"/>
      <c r="AB46" s="311"/>
      <c r="AC46" s="312"/>
      <c r="AD46" s="25"/>
      <c r="AE46" s="28"/>
      <c r="AF46" s="28"/>
      <c r="AG46" s="197" t="s">
        <v>29</v>
      </c>
      <c r="AH46" s="198"/>
      <c r="AI46" s="326">
        <f t="shared" ref="AI46:AI47" si="13">AB46*AD46</f>
        <v>0</v>
      </c>
      <c r="AJ46" s="326"/>
      <c r="AK46" s="326"/>
      <c r="AL46" s="327"/>
      <c r="AP46" s="8">
        <f>COUNTIF(AP44:AP45,TRUE)</f>
        <v>0</v>
      </c>
      <c r="AQ46" s="8" t="b">
        <v>0</v>
      </c>
      <c r="AR46" s="8">
        <f>COUNTIF(AQ46,TRUE)</f>
        <v>0</v>
      </c>
      <c r="AW46" s="8" t="b">
        <f t="shared" si="11"/>
        <v>0</v>
      </c>
      <c r="AX46" s="8">
        <f t="shared" si="12"/>
        <v>0</v>
      </c>
    </row>
    <row r="47" spans="1:59" ht="16.5" customHeight="1" x14ac:dyDescent="0.15">
      <c r="A47" s="305"/>
      <c r="B47" s="306"/>
      <c r="C47" s="306"/>
      <c r="D47" s="306"/>
      <c r="E47" s="306"/>
      <c r="F47" s="306"/>
      <c r="G47" s="306"/>
      <c r="H47" s="307"/>
      <c r="I47" s="25"/>
      <c r="J47" s="28"/>
      <c r="K47" s="28"/>
      <c r="L47" s="28"/>
      <c r="M47" s="28"/>
      <c r="N47" s="28"/>
      <c r="O47" s="28"/>
      <c r="P47" s="28"/>
      <c r="Q47" s="28"/>
      <c r="R47" s="28"/>
      <c r="S47" s="28"/>
      <c r="T47" s="28"/>
      <c r="U47" s="28"/>
      <c r="V47" s="28"/>
      <c r="W47" s="28"/>
      <c r="X47" s="28"/>
      <c r="Y47" s="28"/>
      <c r="Z47" s="28"/>
      <c r="AA47" s="15"/>
      <c r="AB47" s="311"/>
      <c r="AC47" s="312"/>
      <c r="AD47" s="25"/>
      <c r="AE47" s="28"/>
      <c r="AF47" s="28"/>
      <c r="AG47" s="197" t="s">
        <v>29</v>
      </c>
      <c r="AH47" s="198"/>
      <c r="AI47" s="326">
        <f t="shared" si="13"/>
        <v>0</v>
      </c>
      <c r="AJ47" s="326"/>
      <c r="AK47" s="326"/>
      <c r="AL47" s="327"/>
      <c r="AQ47" s="8" t="b">
        <v>0</v>
      </c>
      <c r="AR47" s="8">
        <f>COUNTIF(AQ47,TRUE)</f>
        <v>0</v>
      </c>
      <c r="AW47" s="8" t="b">
        <f t="shared" si="11"/>
        <v>0</v>
      </c>
      <c r="AX47" s="8">
        <f t="shared" si="12"/>
        <v>0</v>
      </c>
    </row>
    <row r="48" spans="1:59" ht="16.5" customHeight="1" x14ac:dyDescent="0.15">
      <c r="A48" s="308"/>
      <c r="B48" s="309"/>
      <c r="C48" s="309"/>
      <c r="D48" s="309"/>
      <c r="E48" s="309"/>
      <c r="F48" s="309"/>
      <c r="G48" s="309"/>
      <c r="H48" s="310"/>
      <c r="I48" s="33"/>
      <c r="J48" s="34"/>
      <c r="K48" s="34"/>
      <c r="L48" s="34"/>
      <c r="M48" s="34"/>
      <c r="N48" s="34"/>
      <c r="O48" s="34"/>
      <c r="P48" s="34"/>
      <c r="Q48" s="34"/>
      <c r="R48" s="34"/>
      <c r="S48" s="34"/>
      <c r="T48" s="81"/>
      <c r="U48" s="82"/>
      <c r="V48" s="81"/>
      <c r="W48" s="34"/>
      <c r="X48" s="34"/>
      <c r="Y48" s="34"/>
      <c r="Z48" s="34"/>
      <c r="AA48" s="22"/>
      <c r="AB48" s="315"/>
      <c r="AC48" s="316"/>
      <c r="AD48" s="321">
        <v>30000</v>
      </c>
      <c r="AE48" s="321"/>
      <c r="AF48" s="321"/>
      <c r="AG48" s="201" t="s">
        <v>29</v>
      </c>
      <c r="AH48" s="202"/>
      <c r="AI48" s="196">
        <f>AB48*AD48</f>
        <v>0</v>
      </c>
      <c r="AJ48" s="196"/>
      <c r="AK48" s="196"/>
      <c r="AL48" s="199"/>
      <c r="AP48" s="8" t="b">
        <v>0</v>
      </c>
      <c r="AQ48" s="8">
        <f>COUNTIF(AQ46:AQ47,TRUE)</f>
        <v>0</v>
      </c>
      <c r="AW48" s="8" t="b">
        <f t="shared" ref="AW48" si="14">IF(AB48="",FALSE,TRUE)</f>
        <v>0</v>
      </c>
      <c r="AX48" s="8">
        <f t="shared" ref="AX48" si="15">COUNTIF(AP48:AW48,TRUE)</f>
        <v>0</v>
      </c>
      <c r="BB48" s="24"/>
      <c r="BC48" s="24"/>
      <c r="BD48" s="24"/>
      <c r="BE48" s="24"/>
      <c r="BF48" s="24"/>
      <c r="BG48" s="24"/>
    </row>
    <row r="49" spans="1:50" ht="16.5" customHeight="1" x14ac:dyDescent="0.15">
      <c r="A49" s="302" t="str">
        <f>IF(AND(AO54=0,OR(AR52&gt;0,AR51&gt;0)),"
↑チェックして下さい。","")</f>
        <v/>
      </c>
      <c r="B49" s="303"/>
      <c r="C49" s="303"/>
      <c r="D49" s="303"/>
      <c r="E49" s="303"/>
      <c r="F49" s="303"/>
      <c r="G49" s="303"/>
      <c r="H49" s="304"/>
      <c r="I49" s="25" t="s">
        <v>114</v>
      </c>
      <c r="J49" s="28"/>
      <c r="K49" s="28"/>
      <c r="L49" s="28"/>
      <c r="M49" s="28"/>
      <c r="N49" s="28"/>
      <c r="O49" s="28"/>
      <c r="P49" s="28"/>
      <c r="Q49" s="28"/>
      <c r="R49" s="28"/>
      <c r="S49" s="28"/>
      <c r="T49" s="28"/>
      <c r="U49" s="28"/>
      <c r="V49" s="28"/>
      <c r="W49" s="28"/>
      <c r="X49" s="28"/>
      <c r="Y49" s="28"/>
      <c r="Z49" s="28"/>
      <c r="AA49" s="15"/>
      <c r="AB49" s="228"/>
      <c r="AC49" s="224"/>
      <c r="AD49" s="15"/>
      <c r="AE49" s="15"/>
      <c r="AF49" s="15"/>
      <c r="AG49" s="15"/>
      <c r="AH49" s="13"/>
      <c r="AI49" s="228"/>
      <c r="AJ49" s="222"/>
      <c r="AK49" s="222"/>
      <c r="AL49" s="223"/>
      <c r="AO49" s="8">
        <f>COUNTIF(AO43:AO48,TRUE)</f>
        <v>0</v>
      </c>
      <c r="AP49" s="8">
        <f>COUNTIF(AP48,TRUE)</f>
        <v>0</v>
      </c>
      <c r="AQ49" s="8">
        <f>SUM(AP46,AQ48)</f>
        <v>0</v>
      </c>
      <c r="AS49" s="8">
        <f>SUM(AQ48,AO49)</f>
        <v>0</v>
      </c>
    </row>
    <row r="50" spans="1:50" ht="16.5" customHeight="1" x14ac:dyDescent="0.15">
      <c r="A50" s="305"/>
      <c r="B50" s="306"/>
      <c r="C50" s="306"/>
      <c r="D50" s="306"/>
      <c r="E50" s="306"/>
      <c r="F50" s="306"/>
      <c r="G50" s="306"/>
      <c r="H50" s="307"/>
      <c r="I50" s="25"/>
      <c r="J50" s="28"/>
      <c r="K50" s="28"/>
      <c r="L50" s="28"/>
      <c r="M50" s="28"/>
      <c r="N50" s="28"/>
      <c r="O50" s="28"/>
      <c r="P50" s="28"/>
      <c r="Q50" s="28"/>
      <c r="R50" s="28"/>
      <c r="S50" s="28"/>
      <c r="T50" s="28"/>
      <c r="U50" s="80" t="s">
        <v>37</v>
      </c>
      <c r="V50" s="90"/>
      <c r="W50" s="28" t="s">
        <v>32</v>
      </c>
      <c r="X50" s="28"/>
      <c r="Y50" s="28"/>
      <c r="Z50" s="28"/>
      <c r="AA50" s="15"/>
      <c r="AB50" s="311"/>
      <c r="AC50" s="312"/>
      <c r="AD50" s="254">
        <v>2500</v>
      </c>
      <c r="AE50" s="254"/>
      <c r="AF50" s="254"/>
      <c r="AG50" s="197" t="s">
        <v>29</v>
      </c>
      <c r="AH50" s="198"/>
      <c r="AI50" s="196">
        <f>AB50*AD50*V50</f>
        <v>0</v>
      </c>
      <c r="AJ50" s="196"/>
      <c r="AK50" s="196"/>
      <c r="AL50" s="199"/>
      <c r="AO50" s="8" t="b">
        <v>0</v>
      </c>
      <c r="AP50" s="8" t="b">
        <v>0</v>
      </c>
      <c r="AW50" s="8" t="b">
        <f t="shared" ref="AW50" si="16">IF(AB50="",FALSE,TRUE)</f>
        <v>0</v>
      </c>
      <c r="AX50" s="8">
        <f t="shared" ref="AX50" si="17">COUNTIF(AP50:AW50,TRUE)</f>
        <v>0</v>
      </c>
    </row>
    <row r="51" spans="1:50" ht="16.5" customHeight="1" x14ac:dyDescent="0.15">
      <c r="A51" s="305"/>
      <c r="B51" s="306"/>
      <c r="C51" s="306"/>
      <c r="D51" s="306"/>
      <c r="E51" s="306"/>
      <c r="F51" s="306"/>
      <c r="G51" s="306"/>
      <c r="H51" s="307"/>
      <c r="I51" s="25"/>
      <c r="J51" s="28"/>
      <c r="K51" s="28"/>
      <c r="L51" s="28"/>
      <c r="M51" s="28"/>
      <c r="N51" s="28"/>
      <c r="O51" s="28"/>
      <c r="P51" s="28"/>
      <c r="Q51" s="28"/>
      <c r="R51" s="28"/>
      <c r="S51" s="28"/>
      <c r="T51" s="28"/>
      <c r="U51" s="80"/>
      <c r="V51" s="28"/>
      <c r="W51" s="98" t="s">
        <v>116</v>
      </c>
      <c r="X51" s="90"/>
      <c r="Y51" s="28" t="s">
        <v>32</v>
      </c>
      <c r="AA51" s="15"/>
      <c r="AB51" s="311"/>
      <c r="AC51" s="312"/>
      <c r="AD51" s="254">
        <v>2500</v>
      </c>
      <c r="AE51" s="254"/>
      <c r="AF51" s="254"/>
      <c r="AG51" s="197" t="s">
        <v>29</v>
      </c>
      <c r="AH51" s="198"/>
      <c r="AI51" s="196">
        <f>AB51*AD51*X51</f>
        <v>0</v>
      </c>
      <c r="AJ51" s="196"/>
      <c r="AK51" s="196"/>
      <c r="AL51" s="199"/>
      <c r="AP51" s="8" t="b">
        <v>0</v>
      </c>
      <c r="AR51" s="8">
        <f>AQ48+AP54</f>
        <v>0</v>
      </c>
      <c r="AW51" s="8" t="b">
        <f t="shared" ref="AW51" si="18">IF(AB51="",FALSE,TRUE)</f>
        <v>0</v>
      </c>
      <c r="AX51" s="8">
        <f t="shared" ref="AX51" si="19">COUNTIF(AP51:AW51,TRUE)</f>
        <v>0</v>
      </c>
    </row>
    <row r="52" spans="1:50" ht="16.5" customHeight="1" x14ac:dyDescent="0.15">
      <c r="A52" s="305"/>
      <c r="B52" s="306"/>
      <c r="C52" s="306"/>
      <c r="D52" s="306"/>
      <c r="E52" s="306"/>
      <c r="F52" s="306"/>
      <c r="G52" s="306"/>
      <c r="H52" s="307"/>
      <c r="I52" s="25" t="s">
        <v>131</v>
      </c>
      <c r="J52" s="28"/>
      <c r="K52" s="28"/>
      <c r="L52" s="28"/>
      <c r="M52" s="28"/>
      <c r="N52" s="28"/>
      <c r="O52" s="28"/>
      <c r="P52" s="28"/>
      <c r="Q52" s="28"/>
      <c r="R52" s="28"/>
      <c r="S52" s="28"/>
      <c r="T52" s="28"/>
      <c r="U52" s="28"/>
      <c r="V52" s="28"/>
      <c r="W52" s="28"/>
      <c r="X52" s="28"/>
      <c r="Y52" s="28"/>
      <c r="Z52" s="28"/>
      <c r="AA52" s="15"/>
      <c r="AB52" s="213"/>
      <c r="AC52" s="198"/>
      <c r="AD52" s="15"/>
      <c r="AE52" s="15"/>
      <c r="AF52" s="15"/>
      <c r="AG52" s="15"/>
      <c r="AH52" s="13"/>
      <c r="AI52" s="213"/>
      <c r="AJ52" s="197"/>
      <c r="AK52" s="197"/>
      <c r="AL52" s="214"/>
      <c r="AR52" s="8">
        <f>AR46+AP54</f>
        <v>0</v>
      </c>
    </row>
    <row r="53" spans="1:50" ht="16.5" customHeight="1" x14ac:dyDescent="0.15">
      <c r="A53" s="308"/>
      <c r="B53" s="309"/>
      <c r="C53" s="309"/>
      <c r="D53" s="309"/>
      <c r="E53" s="309"/>
      <c r="F53" s="309"/>
      <c r="G53" s="309"/>
      <c r="H53" s="310"/>
      <c r="I53" s="33"/>
      <c r="J53" s="34"/>
      <c r="K53" s="34"/>
      <c r="L53" s="34"/>
      <c r="M53" s="34"/>
      <c r="N53" s="34"/>
      <c r="O53" s="34"/>
      <c r="P53" s="34"/>
      <c r="Q53" s="34"/>
      <c r="R53" s="34"/>
      <c r="S53" s="34"/>
      <c r="T53" s="34"/>
      <c r="U53" s="34"/>
      <c r="V53" s="34"/>
      <c r="W53" s="34"/>
      <c r="X53" s="34"/>
      <c r="Y53" s="34"/>
      <c r="Z53" s="34"/>
      <c r="AA53" s="15"/>
      <c r="AB53" s="322"/>
      <c r="AC53" s="202"/>
      <c r="AD53" s="22"/>
      <c r="AE53" s="22"/>
      <c r="AF53" s="22"/>
      <c r="AG53" s="22"/>
      <c r="AH53" s="23"/>
      <c r="AI53" s="322"/>
      <c r="AJ53" s="201"/>
      <c r="AK53" s="201"/>
      <c r="AL53" s="323"/>
      <c r="AP53" s="8" t="b">
        <v>0</v>
      </c>
      <c r="AW53" s="8" t="b">
        <f t="shared" ref="AW53" si="20">IF(AB53="",FALSE,TRUE)</f>
        <v>0</v>
      </c>
      <c r="AX53" s="8">
        <f t="shared" ref="AX53" si="21">COUNTIF(AP53:AW53,TRUE)</f>
        <v>0</v>
      </c>
    </row>
    <row r="54" spans="1:50" ht="16.5" customHeight="1" x14ac:dyDescent="0.15">
      <c r="A54" s="302" t="str">
        <f>IF(AND(AO62=0,(COUNTIF(AP44:AP45,TRUE)+AQ62)&gt;0),"
↑チェックして下さい。","")</f>
        <v/>
      </c>
      <c r="B54" s="303"/>
      <c r="C54" s="303"/>
      <c r="D54" s="303"/>
      <c r="E54" s="303"/>
      <c r="F54" s="303"/>
      <c r="G54" s="303"/>
      <c r="H54" s="304"/>
      <c r="I54" s="25" t="s">
        <v>143</v>
      </c>
      <c r="J54" s="26"/>
      <c r="K54" s="26"/>
      <c r="L54" s="26"/>
      <c r="M54" s="26"/>
      <c r="N54" s="26"/>
      <c r="O54" s="26"/>
      <c r="P54" s="26"/>
      <c r="Q54" s="26"/>
      <c r="R54" s="26"/>
      <c r="S54" s="26"/>
      <c r="T54" s="26"/>
      <c r="U54" s="26"/>
      <c r="V54" s="26"/>
      <c r="W54" s="26"/>
      <c r="X54" s="26"/>
      <c r="Y54" s="26"/>
      <c r="Z54" s="26"/>
      <c r="AA54" s="26"/>
      <c r="AB54" s="317"/>
      <c r="AC54" s="318"/>
      <c r="AD54" s="27"/>
      <c r="AE54" s="26"/>
      <c r="AF54" s="26"/>
      <c r="AG54" s="26"/>
      <c r="AH54" s="12"/>
      <c r="AI54" s="228"/>
      <c r="AJ54" s="222"/>
      <c r="AK54" s="222"/>
      <c r="AL54" s="223"/>
      <c r="AO54" s="8">
        <f>COUNTIF(AO50:AO53,TRUE)</f>
        <v>0</v>
      </c>
      <c r="AP54" s="8">
        <f>COUNTIF(AP50:AP53,TRUE)</f>
        <v>0</v>
      </c>
    </row>
    <row r="55" spans="1:50" ht="16.5" customHeight="1" x14ac:dyDescent="0.15">
      <c r="A55" s="305"/>
      <c r="B55" s="306"/>
      <c r="C55" s="306"/>
      <c r="D55" s="306"/>
      <c r="E55" s="306"/>
      <c r="F55" s="306"/>
      <c r="G55" s="306"/>
      <c r="H55" s="307"/>
      <c r="I55" s="25"/>
      <c r="J55" s="28"/>
      <c r="K55" s="28"/>
      <c r="L55" s="28"/>
      <c r="M55" s="28"/>
      <c r="N55" s="28"/>
      <c r="O55" s="28"/>
      <c r="P55" s="28"/>
      <c r="Q55" s="28"/>
      <c r="R55" s="28"/>
      <c r="S55" s="28"/>
      <c r="T55" s="28"/>
      <c r="U55" s="28"/>
      <c r="V55" s="28"/>
      <c r="W55" s="28"/>
      <c r="X55" s="28"/>
      <c r="Y55" s="28"/>
      <c r="Z55" s="28"/>
      <c r="AA55" s="15"/>
      <c r="AB55" s="324"/>
      <c r="AC55" s="325"/>
      <c r="AD55" s="196"/>
      <c r="AE55" s="196"/>
      <c r="AF55" s="196"/>
      <c r="AG55" s="197"/>
      <c r="AH55" s="198"/>
      <c r="AI55" s="196"/>
      <c r="AJ55" s="196"/>
      <c r="AK55" s="196"/>
      <c r="AL55" s="199"/>
      <c r="AO55" s="8" t="b">
        <v>0</v>
      </c>
      <c r="AP55" s="8" t="b">
        <v>0</v>
      </c>
      <c r="AQ55" s="8">
        <f>COUNTIF(AP55,TRUE)</f>
        <v>0</v>
      </c>
      <c r="AW55" s="8" t="b">
        <f t="shared" ref="AW55:AW56" si="22">IF(AB55="",FALSE,TRUE)</f>
        <v>0</v>
      </c>
      <c r="AX55" s="8">
        <f t="shared" ref="AX55:AX56" si="23">COUNTIF(AP55:AW55,TRUE)</f>
        <v>0</v>
      </c>
    </row>
    <row r="56" spans="1:50" ht="16.5" customHeight="1" x14ac:dyDescent="0.15">
      <c r="A56" s="305"/>
      <c r="B56" s="306"/>
      <c r="C56" s="306"/>
      <c r="D56" s="306"/>
      <c r="E56" s="306"/>
      <c r="F56" s="306"/>
      <c r="G56" s="306"/>
      <c r="H56" s="307"/>
      <c r="I56" s="33"/>
      <c r="J56" s="34"/>
      <c r="K56" s="34"/>
      <c r="L56" s="34"/>
      <c r="M56" s="34"/>
      <c r="N56" s="34"/>
      <c r="O56" s="34"/>
      <c r="P56" s="34"/>
      <c r="Q56" s="34"/>
      <c r="R56" s="34"/>
      <c r="S56" s="34"/>
      <c r="T56" s="34"/>
      <c r="U56" s="34"/>
      <c r="V56" s="34"/>
      <c r="W56" s="34"/>
      <c r="X56" s="34"/>
      <c r="Y56" s="34"/>
      <c r="Z56" s="34"/>
      <c r="AA56" s="22"/>
      <c r="AB56" s="315"/>
      <c r="AC56" s="316"/>
      <c r="AD56" s="200">
        <v>15000</v>
      </c>
      <c r="AE56" s="200"/>
      <c r="AF56" s="200"/>
      <c r="AG56" s="201" t="s">
        <v>142</v>
      </c>
      <c r="AH56" s="202"/>
      <c r="AI56" s="200">
        <f>AB56*AD56</f>
        <v>0</v>
      </c>
      <c r="AJ56" s="200"/>
      <c r="AK56" s="200"/>
      <c r="AL56" s="203"/>
      <c r="AP56" s="8" t="b">
        <v>0</v>
      </c>
      <c r="AW56" s="8" t="b">
        <f t="shared" si="22"/>
        <v>0</v>
      </c>
      <c r="AX56" s="8">
        <f t="shared" si="23"/>
        <v>0</v>
      </c>
    </row>
    <row r="57" spans="1:50" ht="16.5" customHeight="1" x14ac:dyDescent="0.15">
      <c r="A57" s="305"/>
      <c r="B57" s="306"/>
      <c r="C57" s="306"/>
      <c r="D57" s="306"/>
      <c r="E57" s="306"/>
      <c r="F57" s="306"/>
      <c r="G57" s="306"/>
      <c r="H57" s="307"/>
      <c r="I57" s="27" t="s">
        <v>144</v>
      </c>
      <c r="J57" s="15"/>
      <c r="K57" s="15"/>
      <c r="L57" s="15"/>
      <c r="M57" s="15"/>
      <c r="N57" s="15"/>
      <c r="O57" s="15"/>
      <c r="P57" s="15"/>
      <c r="Q57" s="15"/>
      <c r="R57" s="15"/>
      <c r="S57" s="15"/>
      <c r="T57" s="15"/>
      <c r="U57" s="15"/>
      <c r="V57" s="15"/>
      <c r="W57" s="15"/>
      <c r="X57" s="15"/>
      <c r="Y57" s="15"/>
      <c r="Z57" s="15"/>
      <c r="AA57" s="15"/>
      <c r="AB57" s="228"/>
      <c r="AC57" s="224"/>
      <c r="AD57" s="14"/>
      <c r="AE57" s="15"/>
      <c r="AF57" s="15"/>
      <c r="AG57" s="15"/>
      <c r="AH57" s="13"/>
      <c r="AI57" s="228"/>
      <c r="AJ57" s="222"/>
      <c r="AK57" s="222"/>
      <c r="AL57" s="223"/>
      <c r="AP57" s="8">
        <f>COUNTIF(AP55:AP56,TRUE)</f>
        <v>0</v>
      </c>
    </row>
    <row r="58" spans="1:50" ht="16.5" customHeight="1" x14ac:dyDescent="0.15">
      <c r="A58" s="305"/>
      <c r="B58" s="306"/>
      <c r="C58" s="306"/>
      <c r="D58" s="306"/>
      <c r="E58" s="306"/>
      <c r="F58" s="306"/>
      <c r="G58" s="306"/>
      <c r="H58" s="307"/>
      <c r="I58" s="28"/>
      <c r="J58" s="28"/>
      <c r="K58" s="28"/>
      <c r="L58" s="28"/>
      <c r="M58" s="28"/>
      <c r="N58" s="28"/>
      <c r="O58" s="28"/>
      <c r="P58" s="28"/>
      <c r="Q58" s="28"/>
      <c r="R58" s="28"/>
      <c r="S58" s="28"/>
      <c r="T58" s="28"/>
      <c r="U58" s="28"/>
      <c r="V58" s="28"/>
      <c r="W58" s="28"/>
      <c r="X58" s="28"/>
      <c r="Y58" s="28"/>
      <c r="Z58" s="28"/>
      <c r="AA58" s="15"/>
      <c r="AB58" s="311"/>
      <c r="AC58" s="312"/>
      <c r="AD58" s="196">
        <v>30000</v>
      </c>
      <c r="AE58" s="196"/>
      <c r="AF58" s="196"/>
      <c r="AG58" s="197" t="s">
        <v>29</v>
      </c>
      <c r="AH58" s="198"/>
      <c r="AI58" s="196">
        <f t="shared" ref="AI58:AI59" si="24">AB58*AD58</f>
        <v>0</v>
      </c>
      <c r="AJ58" s="196"/>
      <c r="AK58" s="196"/>
      <c r="AL58" s="199"/>
      <c r="AP58" s="8" t="b">
        <v>0</v>
      </c>
      <c r="AW58" s="8" t="b">
        <f t="shared" ref="AW58:AW59" si="25">IF(AB58="",FALSE,TRUE)</f>
        <v>0</v>
      </c>
      <c r="AX58" s="8">
        <f t="shared" ref="AX58:AX59" si="26">COUNTIF(AP58:AW58,TRUE)</f>
        <v>0</v>
      </c>
    </row>
    <row r="59" spans="1:50" ht="16.5" customHeight="1" x14ac:dyDescent="0.15">
      <c r="A59" s="305"/>
      <c r="B59" s="306"/>
      <c r="C59" s="306"/>
      <c r="D59" s="306"/>
      <c r="E59" s="306"/>
      <c r="F59" s="306"/>
      <c r="G59" s="306"/>
      <c r="H59" s="307"/>
      <c r="I59" s="34"/>
      <c r="J59" s="34"/>
      <c r="K59" s="34"/>
      <c r="L59" s="34"/>
      <c r="M59" s="34"/>
      <c r="N59" s="34"/>
      <c r="O59" s="34"/>
      <c r="P59" s="34"/>
      <c r="Q59" s="34"/>
      <c r="R59" s="34"/>
      <c r="S59" s="34"/>
      <c r="T59" s="34"/>
      <c r="U59" s="34"/>
      <c r="V59" s="34"/>
      <c r="W59" s="34"/>
      <c r="X59" s="34"/>
      <c r="Y59" s="34"/>
      <c r="Z59" s="34"/>
      <c r="AA59" s="22"/>
      <c r="AB59" s="315"/>
      <c r="AC59" s="316"/>
      <c r="AD59" s="253">
        <v>30000</v>
      </c>
      <c r="AE59" s="200"/>
      <c r="AF59" s="200"/>
      <c r="AG59" s="201" t="s">
        <v>29</v>
      </c>
      <c r="AH59" s="202"/>
      <c r="AI59" s="200">
        <f t="shared" si="24"/>
        <v>0</v>
      </c>
      <c r="AJ59" s="200"/>
      <c r="AK59" s="200"/>
      <c r="AL59" s="203"/>
      <c r="AP59" s="8" t="b">
        <v>0</v>
      </c>
      <c r="AW59" s="8" t="b">
        <f t="shared" si="25"/>
        <v>0</v>
      </c>
      <c r="AX59" s="8">
        <f t="shared" si="26"/>
        <v>0</v>
      </c>
    </row>
    <row r="60" spans="1:50" ht="16.5" customHeight="1" x14ac:dyDescent="0.15">
      <c r="A60" s="305"/>
      <c r="B60" s="306"/>
      <c r="C60" s="306"/>
      <c r="D60" s="306"/>
      <c r="E60" s="306"/>
      <c r="F60" s="306"/>
      <c r="G60" s="306"/>
      <c r="H60" s="307"/>
      <c r="I60" s="21" t="s">
        <v>12</v>
      </c>
      <c r="J60" s="21"/>
      <c r="K60" s="21"/>
      <c r="L60" s="21"/>
      <c r="M60" s="21"/>
      <c r="N60" s="21"/>
      <c r="O60" s="21"/>
      <c r="P60" s="21"/>
      <c r="Q60" s="21"/>
      <c r="R60" s="21"/>
      <c r="S60" s="21"/>
      <c r="T60" s="21"/>
      <c r="U60" s="21"/>
      <c r="V60" s="21"/>
      <c r="W60" s="21"/>
      <c r="X60" s="21"/>
      <c r="Y60" s="21"/>
      <c r="Z60" s="21"/>
      <c r="AA60" s="21"/>
      <c r="AB60" s="228"/>
      <c r="AC60" s="224"/>
      <c r="AD60" s="14"/>
      <c r="AE60" s="15"/>
      <c r="AF60" s="15"/>
      <c r="AG60" s="15"/>
      <c r="AH60" s="13"/>
      <c r="AI60" s="228"/>
      <c r="AJ60" s="222"/>
      <c r="AK60" s="222"/>
      <c r="AL60" s="223"/>
      <c r="AP60" s="8">
        <f>COUNTIF(AP58:AP59,TRUE)</f>
        <v>0</v>
      </c>
    </row>
    <row r="61" spans="1:50" ht="16.5" customHeight="1" x14ac:dyDescent="0.15">
      <c r="A61" s="305"/>
      <c r="B61" s="306"/>
      <c r="C61" s="306"/>
      <c r="D61" s="306"/>
      <c r="E61" s="306"/>
      <c r="F61" s="306"/>
      <c r="G61" s="306"/>
      <c r="H61" s="307"/>
      <c r="I61" s="28"/>
      <c r="J61" s="28"/>
      <c r="K61" s="28"/>
      <c r="L61" s="28"/>
      <c r="M61" s="28"/>
      <c r="N61" s="28"/>
      <c r="O61" s="28"/>
      <c r="P61" s="28"/>
      <c r="Q61" s="28"/>
      <c r="R61" s="28"/>
      <c r="S61" s="28"/>
      <c r="T61" s="28"/>
      <c r="U61" s="28"/>
      <c r="V61" s="28"/>
      <c r="W61" s="28"/>
      <c r="X61" s="28"/>
      <c r="Y61" s="28"/>
      <c r="Z61" s="28"/>
      <c r="AA61" s="15"/>
      <c r="AB61" s="311"/>
      <c r="AC61" s="312"/>
      <c r="AD61" s="196">
        <v>-5000</v>
      </c>
      <c r="AE61" s="196"/>
      <c r="AF61" s="196"/>
      <c r="AG61" s="197" t="s">
        <v>29</v>
      </c>
      <c r="AH61" s="198"/>
      <c r="AI61" s="196">
        <f t="shared" ref="AI61:AI62" si="27">AB61*AD61</f>
        <v>0</v>
      </c>
      <c r="AJ61" s="196"/>
      <c r="AK61" s="196"/>
      <c r="AL61" s="199"/>
      <c r="AP61" s="8" t="b">
        <v>0</v>
      </c>
      <c r="AW61" s="8" t="b">
        <f t="shared" ref="AW61:AW62" si="28">IF(AB61="",FALSE,TRUE)</f>
        <v>0</v>
      </c>
      <c r="AX61" s="8">
        <f t="shared" ref="AX61" si="29">COUNTIF(AP61:AW61,TRUE)</f>
        <v>0</v>
      </c>
    </row>
    <row r="62" spans="1:50" ht="16.5" customHeight="1" x14ac:dyDescent="0.15">
      <c r="A62" s="308"/>
      <c r="B62" s="309"/>
      <c r="C62" s="309"/>
      <c r="D62" s="309"/>
      <c r="E62" s="309"/>
      <c r="F62" s="309"/>
      <c r="G62" s="309"/>
      <c r="H62" s="310"/>
      <c r="I62" s="34"/>
      <c r="J62" s="34"/>
      <c r="K62" s="34"/>
      <c r="L62" s="34"/>
      <c r="M62" s="34"/>
      <c r="N62" s="34"/>
      <c r="O62" s="34"/>
      <c r="P62" s="34"/>
      <c r="Q62" s="34"/>
      <c r="R62" s="34"/>
      <c r="S62" s="34"/>
      <c r="T62" s="34"/>
      <c r="U62" s="34"/>
      <c r="V62" s="34"/>
      <c r="W62" s="34"/>
      <c r="X62" s="34"/>
      <c r="Y62" s="34"/>
      <c r="Z62" s="34"/>
      <c r="AA62" s="22"/>
      <c r="AB62" s="315"/>
      <c r="AC62" s="316"/>
      <c r="AD62" s="253">
        <v>0</v>
      </c>
      <c r="AE62" s="200"/>
      <c r="AF62" s="200"/>
      <c r="AG62" s="201" t="s">
        <v>29</v>
      </c>
      <c r="AH62" s="202"/>
      <c r="AI62" s="200">
        <f t="shared" si="27"/>
        <v>0</v>
      </c>
      <c r="AJ62" s="200"/>
      <c r="AK62" s="200"/>
      <c r="AL62" s="203"/>
      <c r="AO62" s="8">
        <f>COUNTIF(AO55:AO61,TRUE)</f>
        <v>0</v>
      </c>
      <c r="AP62" s="8" t="b">
        <v>0</v>
      </c>
      <c r="AQ62" s="8">
        <f>COUNTIF(AP55:AP62,TRUE)</f>
        <v>0</v>
      </c>
      <c r="AW62" s="8" t="b">
        <f t="shared" si="28"/>
        <v>0</v>
      </c>
      <c r="AX62" s="8">
        <f>COUNTIF(AP62:AW62,TRUE)</f>
        <v>0</v>
      </c>
    </row>
    <row r="63" spans="1:50" ht="16.5" customHeight="1" x14ac:dyDescent="0.15">
      <c r="A63" s="86"/>
      <c r="B63" s="87"/>
      <c r="C63" s="87"/>
      <c r="D63" s="87"/>
      <c r="E63" s="87"/>
      <c r="F63" s="87"/>
      <c r="G63" s="87"/>
      <c r="H63" s="88"/>
      <c r="I63" s="84" t="s">
        <v>111</v>
      </c>
      <c r="J63" s="85"/>
      <c r="K63" s="85"/>
      <c r="L63" s="319"/>
      <c r="M63" s="319"/>
      <c r="N63" s="319"/>
      <c r="O63" s="319"/>
      <c r="P63" s="319"/>
      <c r="Q63" s="319"/>
      <c r="R63" s="319"/>
      <c r="S63" s="319"/>
      <c r="T63" s="319"/>
      <c r="U63" s="319"/>
      <c r="V63" s="319"/>
      <c r="W63" s="319"/>
      <c r="X63" s="319"/>
      <c r="Y63" s="319"/>
      <c r="Z63" s="319"/>
      <c r="AA63" s="319"/>
      <c r="AB63" s="319"/>
      <c r="AC63" s="320"/>
      <c r="AD63" s="204"/>
      <c r="AE63" s="205"/>
      <c r="AF63" s="205"/>
      <c r="AG63" s="206" t="s">
        <v>113</v>
      </c>
      <c r="AH63" s="207"/>
      <c r="AI63" s="188">
        <f>AD63</f>
        <v>0</v>
      </c>
      <c r="AJ63" s="188"/>
      <c r="AK63" s="188"/>
      <c r="AL63" s="189"/>
      <c r="AO63" s="8" t="b">
        <v>0</v>
      </c>
      <c r="AP63" s="8">
        <f>COUNTIF(AP61:AP62,TRUE)</f>
        <v>0</v>
      </c>
      <c r="AQ63" s="8">
        <f>COUNTIF(AO55:AO62,TRUE)</f>
        <v>0</v>
      </c>
      <c r="AR63" s="8">
        <f>COUNTIF(AO63,TRUE)</f>
        <v>0</v>
      </c>
      <c r="AW63" s="8" t="b">
        <f>IF(AD63="",FALSE,TRUE)</f>
        <v>0</v>
      </c>
      <c r="AX63" s="8">
        <f>COUNTIF(AP63:AW63,TRUE)</f>
        <v>0</v>
      </c>
    </row>
    <row r="64" spans="1:50" ht="16.5" customHeight="1" x14ac:dyDescent="0.15">
      <c r="A64" s="86"/>
      <c r="B64" s="87"/>
      <c r="C64" s="87"/>
      <c r="D64" s="87"/>
      <c r="E64" s="87"/>
      <c r="F64" s="87"/>
      <c r="G64" s="87"/>
      <c r="H64" s="88"/>
      <c r="I64" s="84" t="s">
        <v>112</v>
      </c>
      <c r="J64" s="85"/>
      <c r="K64" s="319"/>
      <c r="L64" s="319"/>
      <c r="M64" s="319"/>
      <c r="N64" s="319"/>
      <c r="O64" s="319"/>
      <c r="P64" s="319"/>
      <c r="Q64" s="319"/>
      <c r="R64" s="319"/>
      <c r="S64" s="319"/>
      <c r="T64" s="319"/>
      <c r="U64" s="319"/>
      <c r="V64" s="319"/>
      <c r="W64" s="319"/>
      <c r="X64" s="319"/>
      <c r="Y64" s="319"/>
      <c r="Z64" s="319"/>
      <c r="AA64" s="319"/>
      <c r="AB64" s="319"/>
      <c r="AC64" s="320"/>
      <c r="AD64" s="208"/>
      <c r="AE64" s="208"/>
      <c r="AF64" s="208"/>
      <c r="AG64" s="197" t="s">
        <v>113</v>
      </c>
      <c r="AH64" s="198"/>
      <c r="AI64" s="196">
        <f>AD64</f>
        <v>0</v>
      </c>
      <c r="AJ64" s="196"/>
      <c r="AK64" s="196"/>
      <c r="AL64" s="199"/>
      <c r="AO64" s="8" t="b">
        <v>0</v>
      </c>
      <c r="AR64" s="8">
        <f>COUNTIF(AO64,TRUE)</f>
        <v>0</v>
      </c>
      <c r="AW64" s="8" t="b">
        <f>IF(AD64="",FALSE,TRUE)</f>
        <v>0</v>
      </c>
      <c r="AX64" s="8">
        <f t="shared" ref="AX64:AX66" si="30">COUNTIF(AP64:AW64,TRUE)</f>
        <v>0</v>
      </c>
    </row>
    <row r="65" spans="1:50" ht="16.5" customHeight="1" x14ac:dyDescent="0.15">
      <c r="A65" s="147" t="s">
        <v>133</v>
      </c>
      <c r="B65" s="147" t="s">
        <v>136</v>
      </c>
      <c r="C65" s="24"/>
      <c r="D65" s="24"/>
      <c r="E65" s="24"/>
      <c r="F65" s="24"/>
      <c r="G65" s="24"/>
      <c r="H65" s="24"/>
      <c r="I65" s="24"/>
      <c r="J65" s="24"/>
      <c r="K65" s="24"/>
      <c r="L65" s="24"/>
      <c r="M65" s="24"/>
      <c r="N65" s="24"/>
      <c r="O65" s="24"/>
      <c r="P65" s="24"/>
      <c r="Q65" s="24"/>
      <c r="R65" s="24"/>
      <c r="S65" s="24"/>
      <c r="T65" s="24"/>
      <c r="U65" s="24"/>
      <c r="V65" s="24"/>
      <c r="W65" s="24"/>
      <c r="X65" s="24"/>
      <c r="Y65" s="24"/>
      <c r="Z65" s="24"/>
      <c r="AA65" s="15"/>
      <c r="AB65" s="24"/>
      <c r="AC65" s="24"/>
      <c r="AD65" s="181" t="s">
        <v>13</v>
      </c>
      <c r="AE65" s="182"/>
      <c r="AF65" s="182"/>
      <c r="AG65" s="182"/>
      <c r="AH65" s="182"/>
      <c r="AI65" s="187">
        <f>SUM(AI23:AL64)</f>
        <v>0</v>
      </c>
      <c r="AJ65" s="188"/>
      <c r="AK65" s="188"/>
      <c r="AL65" s="189"/>
      <c r="AP65" s="1"/>
      <c r="AW65" s="8" t="b">
        <f>IF(L63="",FALSE,TRUE)</f>
        <v>0</v>
      </c>
      <c r="AX65" s="8">
        <f t="shared" si="30"/>
        <v>0</v>
      </c>
    </row>
    <row r="66" spans="1:50" ht="16.5" customHeight="1" thickBot="1" x14ac:dyDescent="0.2">
      <c r="A66" s="143"/>
      <c r="B66" s="147" t="s">
        <v>134</v>
      </c>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185" t="s">
        <v>35</v>
      </c>
      <c r="AE66" s="186"/>
      <c r="AF66" s="186"/>
      <c r="AG66" s="29">
        <v>10</v>
      </c>
      <c r="AH66" s="31" t="s">
        <v>34</v>
      </c>
      <c r="AI66" s="190">
        <f>INT((AI65*AG66)/100)</f>
        <v>0</v>
      </c>
      <c r="AJ66" s="191"/>
      <c r="AK66" s="191"/>
      <c r="AL66" s="192"/>
      <c r="AW66" s="8" t="b">
        <f>IF(K64="",FALSE,TRUE)</f>
        <v>0</v>
      </c>
      <c r="AX66" s="8">
        <f t="shared" si="30"/>
        <v>0</v>
      </c>
    </row>
    <row r="67" spans="1:50" ht="16.5" customHeight="1" thickBot="1"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183" t="s">
        <v>14</v>
      </c>
      <c r="AE67" s="184"/>
      <c r="AF67" s="184"/>
      <c r="AG67" s="184"/>
      <c r="AH67" s="184"/>
      <c r="AI67" s="193">
        <f>SUM(AI65:AL66)</f>
        <v>0</v>
      </c>
      <c r="AJ67" s="194"/>
      <c r="AK67" s="194"/>
      <c r="AL67" s="195"/>
    </row>
    <row r="68" spans="1:50" s="2" customFormat="1" ht="16.5" customHeight="1" x14ac:dyDescent="0.15">
      <c r="A68" s="2" t="s">
        <v>15</v>
      </c>
      <c r="AO68" s="30"/>
      <c r="AP68" s="30"/>
      <c r="AQ68" s="30"/>
      <c r="AR68" s="30"/>
      <c r="AS68" s="30"/>
      <c r="AT68" s="30"/>
      <c r="AU68" s="30"/>
      <c r="AV68" s="30"/>
      <c r="AW68" s="30"/>
      <c r="AX68" s="30"/>
    </row>
    <row r="69" spans="1:50" s="2" customFormat="1" ht="16.5" customHeight="1" x14ac:dyDescent="0.15">
      <c r="A69" s="233"/>
      <c r="B69" s="234"/>
      <c r="C69" s="234"/>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5"/>
      <c r="AO69" s="30"/>
      <c r="AP69" s="30"/>
      <c r="AQ69" s="30"/>
      <c r="AR69" s="30"/>
      <c r="AS69" s="30"/>
      <c r="AT69" s="30"/>
      <c r="AU69" s="30"/>
      <c r="AV69" s="30"/>
      <c r="AW69" s="30"/>
      <c r="AX69" s="30"/>
    </row>
    <row r="70" spans="1:50" s="2" customFormat="1" ht="16.5" customHeight="1" x14ac:dyDescent="0.15">
      <c r="A70" s="2" t="s">
        <v>16</v>
      </c>
      <c r="AO70" s="30"/>
      <c r="AP70" s="30"/>
      <c r="AQ70" s="30"/>
      <c r="AR70" s="30"/>
      <c r="AS70" s="30"/>
      <c r="AT70" s="30"/>
      <c r="AU70" s="30"/>
      <c r="AV70" s="30"/>
      <c r="AW70" s="30"/>
      <c r="AX70" s="30"/>
    </row>
    <row r="71" spans="1:50" s="2" customFormat="1" ht="15.75" customHeight="1" x14ac:dyDescent="0.15">
      <c r="A71" s="236"/>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8"/>
      <c r="AO71" s="30"/>
      <c r="AP71" s="30"/>
      <c r="AQ71" s="30"/>
      <c r="AR71" s="30"/>
      <c r="AS71" s="30"/>
      <c r="AT71" s="30"/>
      <c r="AU71" s="30"/>
      <c r="AV71" s="30"/>
      <c r="AW71" s="30"/>
      <c r="AX71" s="30"/>
    </row>
    <row r="72" spans="1:50" s="2" customFormat="1" ht="15.75" customHeight="1" x14ac:dyDescent="0.15">
      <c r="A72" s="239"/>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1"/>
      <c r="AO72" s="30"/>
      <c r="AP72" s="30"/>
      <c r="AQ72" s="30"/>
      <c r="AR72" s="30"/>
      <c r="AS72" s="30"/>
      <c r="AT72" s="30"/>
      <c r="AU72" s="30"/>
      <c r="AV72" s="30"/>
      <c r="AW72" s="30"/>
      <c r="AX72" s="30"/>
    </row>
    <row r="73" spans="1:50" s="2" customFormat="1" ht="15.75" customHeight="1" x14ac:dyDescent="0.15">
      <c r="A73" s="242"/>
      <c r="B73" s="243"/>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4"/>
      <c r="AO73" s="30"/>
      <c r="AP73" s="30"/>
      <c r="AQ73" s="30"/>
      <c r="AR73" s="30"/>
      <c r="AS73" s="30"/>
      <c r="AT73" s="30"/>
      <c r="AU73" s="30"/>
      <c r="AV73" s="30"/>
      <c r="AW73" s="30"/>
      <c r="AX73" s="30"/>
    </row>
    <row r="74" spans="1:50" s="2" customFormat="1" ht="8.1" customHeight="1" x14ac:dyDescent="0.15">
      <c r="AO74" s="30"/>
      <c r="AP74" s="30"/>
      <c r="AQ74" s="30"/>
      <c r="AR74" s="30"/>
      <c r="AS74" s="30"/>
      <c r="AT74" s="30"/>
      <c r="AU74" s="30"/>
      <c r="AV74" s="30"/>
      <c r="AW74" s="30"/>
      <c r="AX74" s="30"/>
    </row>
    <row r="75" spans="1:50" s="2" customFormat="1" ht="16.5" customHeight="1" x14ac:dyDescent="0.15">
      <c r="A75" s="2" t="s">
        <v>17</v>
      </c>
      <c r="AO75" s="30"/>
      <c r="AP75" s="30"/>
      <c r="AQ75" s="30"/>
      <c r="AR75" s="30"/>
      <c r="AS75" s="30"/>
      <c r="AT75" s="30"/>
      <c r="AU75" s="30"/>
      <c r="AV75" s="30"/>
      <c r="AW75" s="30"/>
      <c r="AX75" s="30"/>
    </row>
    <row r="76" spans="1:50" s="2" customFormat="1" ht="16.5" customHeight="1" x14ac:dyDescent="0.15">
      <c r="A76" s="245" t="s">
        <v>18</v>
      </c>
      <c r="B76" s="245"/>
      <c r="C76" s="245"/>
      <c r="D76" s="245"/>
      <c r="E76" s="245"/>
      <c r="F76" s="246"/>
      <c r="G76" s="249"/>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O76" s="30"/>
      <c r="AP76" s="30"/>
      <c r="AQ76" s="30"/>
      <c r="AR76" s="30"/>
      <c r="AS76" s="30"/>
      <c r="AT76" s="30"/>
      <c r="AU76" s="30"/>
      <c r="AV76" s="30"/>
      <c r="AW76" s="30"/>
      <c r="AX76" s="30"/>
    </row>
    <row r="77" spans="1:50" s="2" customFormat="1" ht="13.5" customHeight="1" x14ac:dyDescent="0.15">
      <c r="A77" s="247" t="s">
        <v>19</v>
      </c>
      <c r="B77" s="247"/>
      <c r="C77" s="247"/>
      <c r="D77" s="247"/>
      <c r="E77" s="247"/>
      <c r="F77" s="248"/>
      <c r="G77" s="251"/>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O77" s="30"/>
      <c r="AP77" s="30"/>
      <c r="AQ77" s="30"/>
      <c r="AR77" s="30"/>
      <c r="AS77" s="30"/>
      <c r="AT77" s="30"/>
      <c r="AU77" s="30"/>
      <c r="AV77" s="30"/>
      <c r="AW77" s="30"/>
      <c r="AX77" s="30"/>
    </row>
    <row r="78" spans="1:50" ht="13.5" customHeight="1" x14ac:dyDescent="0.15">
      <c r="A78" s="247"/>
      <c r="B78" s="247"/>
      <c r="C78" s="247"/>
      <c r="D78" s="247"/>
      <c r="E78" s="247"/>
      <c r="F78" s="248"/>
      <c r="G78" s="251"/>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row>
    <row r="79" spans="1:50" ht="13.5" customHeight="1" x14ac:dyDescent="0.15">
      <c r="A79" s="247"/>
      <c r="B79" s="247"/>
      <c r="C79" s="247"/>
      <c r="D79" s="247"/>
      <c r="E79" s="247"/>
      <c r="F79" s="248"/>
      <c r="G79" s="251"/>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row>
    <row r="80" spans="1:50" ht="13.5" customHeight="1" x14ac:dyDescent="0.15">
      <c r="A80" s="247"/>
      <c r="B80" s="247"/>
      <c r="C80" s="247"/>
      <c r="D80" s="247"/>
      <c r="E80" s="247"/>
      <c r="F80" s="248"/>
      <c r="G80" s="251"/>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row>
    <row r="81" spans="1:50" s="2" customFormat="1" ht="12.6" customHeight="1" x14ac:dyDescent="0.15">
      <c r="AO81" s="30"/>
      <c r="AP81" s="30"/>
      <c r="AQ81" s="30"/>
      <c r="AR81" s="30"/>
      <c r="AS81" s="30"/>
      <c r="AT81" s="30"/>
      <c r="AU81" s="30"/>
      <c r="AV81" s="30"/>
      <c r="AW81" s="30"/>
      <c r="AX81" s="30"/>
    </row>
    <row r="82" spans="1:50" s="2" customFormat="1" ht="16.5" customHeight="1" x14ac:dyDescent="0.15">
      <c r="A82" s="2" t="s">
        <v>38</v>
      </c>
      <c r="AO82" s="30"/>
      <c r="AP82" s="30"/>
      <c r="AQ82" s="30"/>
      <c r="AR82" s="30"/>
      <c r="AS82" s="30"/>
      <c r="AT82" s="30"/>
      <c r="AU82" s="30"/>
      <c r="AV82" s="30"/>
      <c r="AW82" s="30"/>
      <c r="AX82" s="30"/>
    </row>
    <row r="83" spans="1:50" s="2" customFormat="1" ht="16.5" customHeight="1" x14ac:dyDescent="0.15">
      <c r="B83" s="2" t="s">
        <v>39</v>
      </c>
      <c r="AO83" s="30"/>
      <c r="AP83" s="30"/>
      <c r="AQ83" s="30"/>
      <c r="AR83" s="30"/>
      <c r="AS83" s="30"/>
      <c r="AT83" s="30"/>
      <c r="AU83" s="30"/>
      <c r="AV83" s="30"/>
      <c r="AW83" s="30"/>
      <c r="AX83" s="30"/>
    </row>
    <row r="84" spans="1:50" s="2" customFormat="1" ht="16.5" customHeight="1" x14ac:dyDescent="0.15">
      <c r="A84" s="24"/>
      <c r="B84" s="24"/>
      <c r="C84" s="40"/>
      <c r="D84" s="41"/>
      <c r="E84" s="41"/>
      <c r="F84" s="41"/>
      <c r="G84" s="41"/>
      <c r="H84" s="41"/>
      <c r="I84" s="41"/>
      <c r="J84" s="41"/>
      <c r="K84" s="220" t="s">
        <v>40</v>
      </c>
      <c r="L84" s="220"/>
      <c r="M84" s="220"/>
      <c r="N84" s="255"/>
      <c r="O84" s="255"/>
      <c r="P84" s="255"/>
      <c r="Q84" s="255"/>
      <c r="R84" s="255"/>
      <c r="S84" s="255"/>
      <c r="T84" s="255"/>
      <c r="U84" s="255"/>
      <c r="V84" s="256"/>
      <c r="W84" s="24"/>
      <c r="X84" s="24"/>
      <c r="Y84" s="24"/>
      <c r="Z84" s="24"/>
      <c r="AA84" s="24"/>
      <c r="AB84" s="24"/>
      <c r="AC84" s="24"/>
      <c r="AD84" s="24"/>
      <c r="AE84" s="24"/>
      <c r="AF84" s="24"/>
      <c r="AG84" s="24"/>
      <c r="AH84" s="24"/>
      <c r="AI84" s="24"/>
      <c r="AJ84" s="24"/>
      <c r="AK84" s="24"/>
      <c r="AL84" s="24"/>
      <c r="AO84" s="30" t="b">
        <v>1</v>
      </c>
      <c r="AP84" s="30" t="b">
        <f>IF(N84="",FALSE,TRUE)</f>
        <v>0</v>
      </c>
      <c r="AQ84" s="30"/>
      <c r="AR84" s="30">
        <f>COUNTIF(AO84:AQ84,TRUE)</f>
        <v>1</v>
      </c>
      <c r="AS84" s="30"/>
      <c r="AT84" s="30"/>
      <c r="AU84" s="30"/>
      <c r="AV84" s="30"/>
      <c r="AW84" s="30"/>
      <c r="AX84" s="30"/>
    </row>
    <row r="85" spans="1:50" s="2" customFormat="1" ht="16.5" customHeight="1" x14ac:dyDescent="0.15">
      <c r="A85" s="24"/>
      <c r="B85" s="24"/>
      <c r="C85" s="40"/>
      <c r="D85" s="41"/>
      <c r="E85" s="41"/>
      <c r="F85" s="41"/>
      <c r="G85" s="41"/>
      <c r="H85" s="41"/>
      <c r="I85" s="41"/>
      <c r="J85" s="41"/>
      <c r="K85" s="220" t="s">
        <v>40</v>
      </c>
      <c r="L85" s="220"/>
      <c r="M85" s="220"/>
      <c r="N85" s="255"/>
      <c r="O85" s="255"/>
      <c r="P85" s="255"/>
      <c r="Q85" s="255"/>
      <c r="R85" s="255"/>
      <c r="S85" s="255"/>
      <c r="T85" s="255"/>
      <c r="U85" s="255"/>
      <c r="V85" s="256"/>
      <c r="W85" s="24"/>
      <c r="X85" s="24"/>
      <c r="Y85" s="24"/>
      <c r="Z85" s="24"/>
      <c r="AA85" s="24"/>
      <c r="AB85" s="24"/>
      <c r="AC85" s="24"/>
      <c r="AD85" s="24"/>
      <c r="AE85" s="24"/>
      <c r="AF85" s="24"/>
      <c r="AG85" s="24"/>
      <c r="AH85" s="24"/>
      <c r="AI85" s="24"/>
      <c r="AJ85" s="24"/>
      <c r="AK85" s="24"/>
      <c r="AL85" s="24"/>
      <c r="AO85" s="30" t="b">
        <v>1</v>
      </c>
      <c r="AP85" s="30" t="b">
        <f t="shared" ref="AP85:AP86" si="31">IF(N85="",FALSE,TRUE)</f>
        <v>0</v>
      </c>
      <c r="AQ85" s="30"/>
      <c r="AR85" s="30">
        <f t="shared" ref="AR85:AR86" si="32">COUNTIF(AO85:AQ85,TRUE)</f>
        <v>1</v>
      </c>
      <c r="AS85" s="30"/>
      <c r="AT85" s="30"/>
      <c r="AU85" s="30"/>
      <c r="AV85" s="30"/>
      <c r="AW85" s="30"/>
      <c r="AX85" s="30"/>
    </row>
    <row r="86" spans="1:50" s="2" customFormat="1" ht="16.5" customHeight="1" x14ac:dyDescent="0.15">
      <c r="A86" s="24"/>
      <c r="B86" s="24"/>
      <c r="C86" s="40"/>
      <c r="D86" s="41"/>
      <c r="E86" s="41"/>
      <c r="F86" s="41"/>
      <c r="G86" s="41"/>
      <c r="H86" s="41"/>
      <c r="I86" s="41"/>
      <c r="J86" s="41"/>
      <c r="K86" s="220" t="s">
        <v>42</v>
      </c>
      <c r="L86" s="220"/>
      <c r="M86" s="220"/>
      <c r="N86" s="255"/>
      <c r="O86" s="255"/>
      <c r="P86" s="255"/>
      <c r="Q86" s="255"/>
      <c r="R86" s="255"/>
      <c r="S86" s="255"/>
      <c r="T86" s="255"/>
      <c r="U86" s="255"/>
      <c r="V86" s="256"/>
      <c r="W86" s="220" t="s">
        <v>43</v>
      </c>
      <c r="X86" s="220"/>
      <c r="Y86" s="220"/>
      <c r="Z86" s="255"/>
      <c r="AA86" s="255"/>
      <c r="AB86" s="255"/>
      <c r="AC86" s="255"/>
      <c r="AD86" s="255"/>
      <c r="AE86" s="255"/>
      <c r="AF86" s="255"/>
      <c r="AG86" s="255"/>
      <c r="AH86" s="256"/>
      <c r="AI86" s="24"/>
      <c r="AJ86" s="24"/>
      <c r="AK86" s="24"/>
      <c r="AL86" s="24"/>
      <c r="AO86" s="30" t="b">
        <v>0</v>
      </c>
      <c r="AP86" s="30" t="b">
        <f t="shared" si="31"/>
        <v>0</v>
      </c>
      <c r="AQ86" s="30" t="b">
        <f>IF(Z86="",FALSE,TRUE)</f>
        <v>0</v>
      </c>
      <c r="AR86" s="30">
        <f t="shared" si="32"/>
        <v>0</v>
      </c>
      <c r="AS86" s="30"/>
      <c r="AT86" s="30"/>
      <c r="AU86" s="30"/>
      <c r="AV86" s="30"/>
      <c r="AW86" s="30"/>
      <c r="AX86" s="30"/>
    </row>
    <row r="87" spans="1:50" s="2" customFormat="1" ht="16.5" customHeight="1" x14ac:dyDescent="0.15">
      <c r="A87" s="24"/>
      <c r="B87" s="24"/>
      <c r="C87" s="15"/>
      <c r="D87" s="15"/>
      <c r="E87" s="15"/>
      <c r="F87" s="15"/>
      <c r="G87" s="15"/>
      <c r="H87" s="15"/>
      <c r="I87" s="15"/>
      <c r="J87" s="15"/>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24"/>
      <c r="AJ87" s="24"/>
      <c r="AK87" s="24"/>
      <c r="AL87" s="24"/>
      <c r="AO87" s="8">
        <f>COUNTIF(AO84:AO86,TRUE)</f>
        <v>2</v>
      </c>
      <c r="AP87" s="8">
        <f>COUNTIF(AP84:AP86,TRUE)</f>
        <v>0</v>
      </c>
      <c r="AQ87" s="30"/>
      <c r="AR87" s="30"/>
      <c r="AS87" s="30"/>
      <c r="AT87" s="30"/>
      <c r="AU87" s="30"/>
      <c r="AV87" s="30"/>
      <c r="AW87" s="30"/>
      <c r="AX87" s="30"/>
    </row>
    <row r="88" spans="1:50" s="2" customFormat="1" ht="16.5" customHeight="1" x14ac:dyDescent="0.15">
      <c r="B88" s="2" t="s">
        <v>41</v>
      </c>
      <c r="AO88" s="30"/>
      <c r="AP88" s="30"/>
      <c r="AQ88" s="30"/>
      <c r="AR88" s="30"/>
      <c r="AS88" s="30"/>
      <c r="AT88" s="30"/>
      <c r="AU88" s="30"/>
      <c r="AV88" s="30"/>
      <c r="AW88" s="30"/>
      <c r="AX88" s="30"/>
    </row>
    <row r="89" spans="1:50" s="2" customFormat="1" ht="16.5" customHeight="1" x14ac:dyDescent="0.15">
      <c r="C89" s="40"/>
      <c r="D89" s="41"/>
      <c r="E89" s="41"/>
      <c r="F89" s="41"/>
      <c r="G89" s="41"/>
      <c r="H89" s="41"/>
      <c r="I89" s="41"/>
      <c r="J89" s="41"/>
      <c r="K89" s="220" t="s">
        <v>40</v>
      </c>
      <c r="L89" s="220"/>
      <c r="M89" s="220"/>
      <c r="N89" s="255"/>
      <c r="O89" s="255"/>
      <c r="P89" s="255"/>
      <c r="Q89" s="255"/>
      <c r="R89" s="255"/>
      <c r="S89" s="255"/>
      <c r="T89" s="255"/>
      <c r="U89" s="255"/>
      <c r="V89" s="256"/>
      <c r="W89" s="24"/>
      <c r="X89" s="24"/>
      <c r="Y89" s="24"/>
      <c r="Z89" s="24"/>
      <c r="AA89" s="24"/>
      <c r="AB89" s="24"/>
      <c r="AC89" s="24"/>
      <c r="AD89" s="24"/>
      <c r="AE89" s="24"/>
      <c r="AF89" s="24"/>
      <c r="AG89" s="24"/>
      <c r="AH89" s="24"/>
      <c r="AO89" s="30" t="b">
        <v>1</v>
      </c>
      <c r="AP89" s="30" t="b">
        <f>IF(N89="",FALSE,TRUE)</f>
        <v>0</v>
      </c>
      <c r="AQ89" s="30"/>
      <c r="AR89" s="30">
        <f>COUNTIF(AO89:AQ89,TRUE)</f>
        <v>1</v>
      </c>
      <c r="AS89" s="30"/>
      <c r="AT89" s="30"/>
      <c r="AU89" s="30"/>
      <c r="AV89" s="30"/>
      <c r="AW89" s="30"/>
      <c r="AX89" s="30"/>
    </row>
    <row r="90" spans="1:50" s="2" customFormat="1" ht="16.5" customHeight="1" x14ac:dyDescent="0.15">
      <c r="C90" s="40"/>
      <c r="D90" s="41"/>
      <c r="E90" s="41"/>
      <c r="F90" s="41"/>
      <c r="G90" s="41"/>
      <c r="H90" s="41"/>
      <c r="I90" s="41"/>
      <c r="J90" s="41"/>
      <c r="K90" s="220" t="s">
        <v>40</v>
      </c>
      <c r="L90" s="220"/>
      <c r="M90" s="220"/>
      <c r="N90" s="255"/>
      <c r="O90" s="255"/>
      <c r="P90" s="255"/>
      <c r="Q90" s="255"/>
      <c r="R90" s="255"/>
      <c r="S90" s="255"/>
      <c r="T90" s="255"/>
      <c r="U90" s="255"/>
      <c r="V90" s="256"/>
      <c r="W90" s="24"/>
      <c r="X90" s="24"/>
      <c r="Y90" s="24"/>
      <c r="Z90" s="24"/>
      <c r="AA90" s="24"/>
      <c r="AB90" s="24"/>
      <c r="AC90" s="24"/>
      <c r="AD90" s="24"/>
      <c r="AE90" s="24"/>
      <c r="AF90" s="24"/>
      <c r="AG90" s="24"/>
      <c r="AH90" s="24"/>
      <c r="AO90" s="30" t="b">
        <v>1</v>
      </c>
      <c r="AP90" s="30" t="b">
        <f t="shared" ref="AP90:AP91" si="33">IF(N90="",FALSE,TRUE)</f>
        <v>0</v>
      </c>
      <c r="AQ90" s="30"/>
      <c r="AR90" s="30">
        <f t="shared" ref="AR90:AR91" si="34">COUNTIF(AO90:AQ90,TRUE)</f>
        <v>1</v>
      </c>
      <c r="AS90" s="30"/>
      <c r="AT90" s="30"/>
      <c r="AU90" s="30"/>
      <c r="AV90" s="30"/>
      <c r="AW90" s="30"/>
      <c r="AX90" s="30"/>
    </row>
    <row r="91" spans="1:50" s="2" customFormat="1" ht="16.5" customHeight="1" x14ac:dyDescent="0.15">
      <c r="C91" s="40"/>
      <c r="D91" s="41"/>
      <c r="E91" s="41"/>
      <c r="F91" s="41"/>
      <c r="G91" s="41"/>
      <c r="H91" s="41"/>
      <c r="I91" s="41"/>
      <c r="J91" s="41"/>
      <c r="K91" s="220" t="s">
        <v>42</v>
      </c>
      <c r="L91" s="220"/>
      <c r="M91" s="220"/>
      <c r="N91" s="255"/>
      <c r="O91" s="255"/>
      <c r="P91" s="255"/>
      <c r="Q91" s="255"/>
      <c r="R91" s="255"/>
      <c r="S91" s="255"/>
      <c r="T91" s="255"/>
      <c r="U91" s="255"/>
      <c r="V91" s="256"/>
      <c r="W91" s="220" t="s">
        <v>43</v>
      </c>
      <c r="X91" s="220"/>
      <c r="Y91" s="220"/>
      <c r="Z91" s="255"/>
      <c r="AA91" s="255"/>
      <c r="AB91" s="255"/>
      <c r="AC91" s="255"/>
      <c r="AD91" s="255"/>
      <c r="AE91" s="255"/>
      <c r="AF91" s="255"/>
      <c r="AG91" s="255"/>
      <c r="AH91" s="256"/>
      <c r="AO91" s="30" t="b">
        <v>0</v>
      </c>
      <c r="AP91" s="30" t="b">
        <f t="shared" si="33"/>
        <v>0</v>
      </c>
      <c r="AQ91" s="30" t="b">
        <f>IF(Z91="",FALSE,TRUE)</f>
        <v>0</v>
      </c>
      <c r="AR91" s="30">
        <f t="shared" si="34"/>
        <v>0</v>
      </c>
      <c r="AS91" s="30"/>
      <c r="AT91" s="30"/>
      <c r="AU91" s="30"/>
      <c r="AV91" s="30"/>
      <c r="AW91" s="30"/>
      <c r="AX91" s="30"/>
    </row>
    <row r="92" spans="1:50" s="2" customFormat="1" ht="16.5" customHeight="1" x14ac:dyDescent="0.15">
      <c r="AO92" s="8">
        <f>COUNTIF(AO89:AO91,TRUE)</f>
        <v>2</v>
      </c>
      <c r="AP92" s="8">
        <f>COUNTIF(AP89:AP91,TRUE)</f>
        <v>0</v>
      </c>
      <c r="AQ92" s="30"/>
      <c r="AR92" s="30"/>
      <c r="AS92" s="30"/>
      <c r="AT92" s="30"/>
      <c r="AU92" s="30"/>
      <c r="AV92" s="30"/>
      <c r="AW92" s="30"/>
      <c r="AX92" s="30"/>
    </row>
    <row r="93" spans="1:50" s="2" customFormat="1" ht="16.5" customHeight="1" x14ac:dyDescent="0.15">
      <c r="AO93" s="30">
        <f>SUM(AO87,AO92)</f>
        <v>4</v>
      </c>
      <c r="AP93" s="30"/>
      <c r="AQ93" s="30"/>
      <c r="AR93" s="30"/>
      <c r="AS93" s="30"/>
      <c r="AT93" s="30"/>
      <c r="AU93" s="30"/>
      <c r="AV93" s="30"/>
      <c r="AW93" s="30"/>
      <c r="AX93" s="30"/>
    </row>
    <row r="94" spans="1:50" s="2" customFormat="1" ht="16.5" customHeight="1" x14ac:dyDescent="0.15">
      <c r="A94" s="2" t="s">
        <v>44</v>
      </c>
      <c r="AO94" s="30"/>
      <c r="AP94" s="30"/>
      <c r="AQ94" s="30"/>
      <c r="AR94" s="30"/>
      <c r="AS94" s="30"/>
      <c r="AT94" s="30"/>
      <c r="AU94" s="30"/>
      <c r="AV94" s="30"/>
      <c r="AW94" s="30"/>
      <c r="AX94" s="30"/>
    </row>
    <row r="95" spans="1:50" s="2" customFormat="1" ht="16.5" customHeight="1" x14ac:dyDescent="0.15">
      <c r="B95" s="2" t="s">
        <v>88</v>
      </c>
      <c r="AO95" s="30"/>
      <c r="AP95" s="30"/>
      <c r="AQ95" s="30"/>
      <c r="AR95" s="30"/>
      <c r="AS95" s="30"/>
      <c r="AT95" s="30"/>
      <c r="AU95" s="30"/>
      <c r="AV95" s="30"/>
      <c r="AW95" s="30"/>
      <c r="AX95" s="30"/>
    </row>
    <row r="96" spans="1:50" s="2" customFormat="1" ht="16.5" customHeight="1" x14ac:dyDescent="0.15">
      <c r="C96" s="15"/>
      <c r="D96" s="15"/>
      <c r="E96" s="15"/>
      <c r="F96" s="15"/>
      <c r="G96" s="15"/>
      <c r="H96" s="15"/>
      <c r="I96" s="15"/>
      <c r="J96" s="15"/>
      <c r="AO96" s="30" t="b">
        <v>0</v>
      </c>
      <c r="AP96" s="30"/>
      <c r="AQ96" s="30"/>
      <c r="AR96" s="30"/>
      <c r="AS96" s="30"/>
      <c r="AT96" s="30"/>
      <c r="AU96" s="30"/>
      <c r="AV96" s="30"/>
      <c r="AW96" s="30"/>
      <c r="AX96" s="30"/>
    </row>
    <row r="97" spans="1:50" s="2" customFormat="1" ht="16.5" customHeight="1" x14ac:dyDescent="0.15">
      <c r="C97" s="15"/>
      <c r="D97" s="15"/>
      <c r="E97" s="15"/>
      <c r="F97" s="15"/>
      <c r="G97" s="15"/>
      <c r="H97" s="15"/>
      <c r="I97" s="15"/>
      <c r="J97" s="15"/>
      <c r="AO97" s="30" t="b">
        <v>0</v>
      </c>
      <c r="AP97" s="30"/>
      <c r="AQ97" s="30"/>
      <c r="AR97" s="30"/>
      <c r="AS97" s="30"/>
      <c r="AT97" s="30"/>
      <c r="AU97" s="30"/>
      <c r="AV97" s="30"/>
      <c r="AW97" s="30"/>
      <c r="AX97" s="30"/>
    </row>
    <row r="98" spans="1:50" s="2" customFormat="1" ht="16.5" customHeight="1" x14ac:dyDescent="0.15">
      <c r="AO98" s="8">
        <f>COUNTIF(AO96:AO97,TRUE)</f>
        <v>0</v>
      </c>
      <c r="AP98" s="30"/>
      <c r="AQ98" s="30"/>
      <c r="AR98" s="30"/>
      <c r="AS98" s="30"/>
      <c r="AT98" s="30"/>
      <c r="AU98" s="30"/>
      <c r="AV98" s="30"/>
      <c r="AW98" s="30"/>
      <c r="AX98" s="30"/>
    </row>
    <row r="99" spans="1:50" s="2" customFormat="1" ht="16.5" customHeight="1" x14ac:dyDescent="0.15">
      <c r="AO99" s="30"/>
      <c r="AP99" s="30"/>
      <c r="AQ99" s="30"/>
      <c r="AR99" s="30"/>
      <c r="AS99" s="30"/>
      <c r="AT99" s="30"/>
      <c r="AU99" s="30"/>
      <c r="AV99" s="30"/>
      <c r="AW99" s="30"/>
      <c r="AX99" s="30"/>
    </row>
    <row r="100" spans="1:50" s="2" customFormat="1" ht="16.5" customHeight="1" x14ac:dyDescent="0.15">
      <c r="A100" s="2" t="s">
        <v>45</v>
      </c>
      <c r="AO100" s="30"/>
      <c r="AP100" s="30"/>
      <c r="AQ100" s="30"/>
      <c r="AR100" s="30"/>
      <c r="AS100" s="30"/>
      <c r="AT100" s="30"/>
      <c r="AU100" s="30"/>
      <c r="AV100" s="30"/>
      <c r="AW100" s="30"/>
      <c r="AX100" s="30"/>
    </row>
    <row r="101" spans="1:50" s="2" customFormat="1" ht="16.5" customHeight="1" x14ac:dyDescent="0.15">
      <c r="B101" s="225" t="s">
        <v>89</v>
      </c>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O101" s="30"/>
      <c r="AP101" s="30"/>
      <c r="AQ101" s="30"/>
      <c r="AR101" s="30"/>
      <c r="AS101" s="30"/>
      <c r="AT101" s="30"/>
      <c r="AU101" s="30"/>
      <c r="AV101" s="30"/>
      <c r="AW101" s="30"/>
      <c r="AX101" s="30"/>
    </row>
    <row r="102" spans="1:50" s="2" customFormat="1" ht="16.5" customHeight="1" x14ac:dyDescent="0.15">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O102" s="30"/>
      <c r="AP102" s="30"/>
      <c r="AQ102" s="30"/>
      <c r="AR102" s="30"/>
      <c r="AS102" s="30"/>
      <c r="AT102" s="30"/>
      <c r="AU102" s="30"/>
      <c r="AV102" s="30"/>
      <c r="AW102" s="30"/>
      <c r="AX102" s="30"/>
    </row>
    <row r="103" spans="1:50" s="2" customFormat="1" ht="16.5" customHeight="1" x14ac:dyDescent="0.15">
      <c r="C103" s="15"/>
      <c r="D103" s="15"/>
      <c r="E103" s="15"/>
      <c r="F103" s="15"/>
      <c r="AO103" s="30" t="b">
        <v>0</v>
      </c>
      <c r="AP103" s="30"/>
      <c r="AQ103" s="30"/>
      <c r="AR103" s="30"/>
      <c r="AS103" s="30"/>
      <c r="AT103" s="30"/>
      <c r="AU103" s="30"/>
      <c r="AV103" s="30"/>
      <c r="AW103" s="30"/>
      <c r="AX103" s="30"/>
    </row>
    <row r="104" spans="1:50" s="2" customFormat="1" ht="16.5" customHeight="1" x14ac:dyDescent="0.15">
      <c r="C104" s="15"/>
      <c r="D104" s="15"/>
      <c r="E104" s="15"/>
      <c r="F104" s="15"/>
      <c r="AO104" s="30" t="b">
        <v>0</v>
      </c>
      <c r="AP104" s="30"/>
      <c r="AQ104" s="30"/>
      <c r="AR104" s="30"/>
      <c r="AS104" s="30"/>
      <c r="AT104" s="30"/>
      <c r="AU104" s="30"/>
      <c r="AV104" s="30"/>
      <c r="AW104" s="30"/>
      <c r="AX104" s="30"/>
    </row>
    <row r="105" spans="1:50" s="2" customFormat="1" ht="16.5" customHeight="1" x14ac:dyDescent="0.15">
      <c r="AO105" s="8">
        <f>COUNTIF(AO103:AO104,TRUE)</f>
        <v>0</v>
      </c>
      <c r="AP105" s="30"/>
      <c r="AQ105" s="30"/>
      <c r="AR105" s="30"/>
      <c r="AS105" s="30"/>
      <c r="AT105" s="30"/>
      <c r="AU105" s="30"/>
      <c r="AV105" s="30"/>
      <c r="AW105" s="30"/>
      <c r="AX105" s="30"/>
    </row>
    <row r="106" spans="1:50" s="2" customFormat="1" ht="16.5" customHeight="1" x14ac:dyDescent="0.15">
      <c r="AO106" s="30"/>
      <c r="AP106" s="30"/>
      <c r="AQ106" s="30"/>
      <c r="AR106" s="30"/>
      <c r="AS106" s="30"/>
      <c r="AT106" s="30"/>
      <c r="AU106" s="30"/>
      <c r="AV106" s="30"/>
      <c r="AW106" s="30"/>
      <c r="AX106" s="30"/>
    </row>
    <row r="107" spans="1:50" s="2" customFormat="1" ht="16.5" customHeight="1" x14ac:dyDescent="0.15">
      <c r="A107" s="2" t="s">
        <v>46</v>
      </c>
      <c r="AO107" s="30"/>
      <c r="AP107" s="30"/>
      <c r="AQ107" s="30"/>
      <c r="AR107" s="30"/>
      <c r="AS107" s="30"/>
      <c r="AT107" s="30"/>
      <c r="AU107" s="30"/>
      <c r="AV107" s="30"/>
      <c r="AW107" s="30"/>
      <c r="AX107" s="30"/>
    </row>
    <row r="108" spans="1:50" s="2" customFormat="1" ht="16.5" customHeight="1" x14ac:dyDescent="0.15">
      <c r="B108" s="225" t="s">
        <v>90</v>
      </c>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O108" s="30"/>
      <c r="AP108" s="30"/>
      <c r="AQ108" s="30"/>
      <c r="AR108" s="30"/>
      <c r="AS108" s="30"/>
      <c r="AT108" s="30"/>
      <c r="AU108" s="30"/>
      <c r="AV108" s="30"/>
      <c r="AW108" s="30"/>
      <c r="AX108" s="30"/>
    </row>
    <row r="109" spans="1:50" s="2" customFormat="1" ht="16.5" customHeight="1" x14ac:dyDescent="0.15">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O109" s="30"/>
      <c r="AP109" s="30"/>
      <c r="AQ109" s="30"/>
      <c r="AR109" s="30"/>
      <c r="AS109" s="30"/>
      <c r="AT109" s="30"/>
      <c r="AU109" s="30"/>
      <c r="AV109" s="30"/>
      <c r="AW109" s="30"/>
      <c r="AX109" s="30"/>
    </row>
    <row r="110" spans="1:50" s="2" customFormat="1" ht="16.5" customHeight="1" x14ac:dyDescent="0.15">
      <c r="C110" s="15"/>
      <c r="D110" s="15"/>
      <c r="E110" s="15"/>
      <c r="F110" s="15"/>
      <c r="AO110" s="30" t="b">
        <v>0</v>
      </c>
      <c r="AP110" s="30"/>
      <c r="AQ110" s="30"/>
      <c r="AR110" s="30"/>
      <c r="AS110" s="30"/>
      <c r="AT110" s="30"/>
      <c r="AU110" s="30"/>
      <c r="AV110" s="30"/>
      <c r="AW110" s="30"/>
      <c r="AX110" s="30"/>
    </row>
    <row r="111" spans="1:50" s="2" customFormat="1" ht="16.5" customHeight="1" x14ac:dyDescent="0.15">
      <c r="C111" s="15"/>
      <c r="D111" s="15"/>
      <c r="E111" s="15"/>
      <c r="F111" s="15"/>
      <c r="AO111" s="30" t="b">
        <v>0</v>
      </c>
      <c r="AP111" s="30"/>
      <c r="AQ111" s="30"/>
      <c r="AR111" s="30"/>
      <c r="AS111" s="30"/>
      <c r="AT111" s="30"/>
      <c r="AU111" s="30"/>
      <c r="AV111" s="30"/>
      <c r="AW111" s="30"/>
      <c r="AX111" s="30"/>
    </row>
    <row r="112" spans="1:50" s="2" customFormat="1" ht="16.5" customHeight="1" x14ac:dyDescent="0.15">
      <c r="AO112" s="8">
        <f>COUNTIF(AO110:AO111,TRUE)</f>
        <v>0</v>
      </c>
      <c r="AP112" s="30"/>
      <c r="AQ112" s="30"/>
      <c r="AR112" s="30"/>
      <c r="AS112" s="30"/>
      <c r="AT112" s="30"/>
      <c r="AU112" s="30"/>
      <c r="AV112" s="30"/>
      <c r="AW112" s="30"/>
      <c r="AX112" s="30"/>
    </row>
    <row r="113" spans="1:50" s="2" customFormat="1" ht="16.5" customHeight="1" x14ac:dyDescent="0.15">
      <c r="AO113" s="30"/>
      <c r="AP113" s="30"/>
      <c r="AQ113" s="30"/>
      <c r="AR113" s="30"/>
      <c r="AS113" s="30"/>
      <c r="AT113" s="30"/>
      <c r="AU113" s="30"/>
      <c r="AV113" s="30"/>
      <c r="AW113" s="30"/>
      <c r="AX113" s="30"/>
    </row>
    <row r="114" spans="1:50" s="2" customFormat="1" ht="16.5" customHeight="1" x14ac:dyDescent="0.15">
      <c r="A114" s="2" t="s">
        <v>47</v>
      </c>
      <c r="AO114" s="30"/>
      <c r="AP114" s="30"/>
      <c r="AQ114" s="30"/>
      <c r="AR114" s="30"/>
      <c r="AS114" s="30"/>
      <c r="AT114" s="30"/>
      <c r="AU114" s="30"/>
      <c r="AV114" s="30"/>
      <c r="AW114" s="30"/>
      <c r="AX114" s="30"/>
    </row>
    <row r="115" spans="1:50" s="2" customFormat="1" ht="16.5" customHeight="1" x14ac:dyDescent="0.15">
      <c r="B115" s="78" t="s">
        <v>48</v>
      </c>
      <c r="C115" s="78"/>
      <c r="D115" s="78"/>
      <c r="E115" s="78"/>
      <c r="F115" s="78"/>
      <c r="G115" s="78"/>
      <c r="H115" s="78"/>
      <c r="I115" s="78"/>
      <c r="J115" s="78"/>
      <c r="K115" s="78"/>
      <c r="L115" s="78"/>
      <c r="M115" s="78"/>
      <c r="N115" s="78"/>
      <c r="O115" s="78"/>
      <c r="P115" s="78"/>
      <c r="Q115" s="78"/>
      <c r="R115" s="78"/>
      <c r="S115" s="78"/>
      <c r="T115" s="78"/>
      <c r="AO115" s="30"/>
      <c r="AP115" s="30"/>
      <c r="AQ115" s="30"/>
      <c r="AR115" s="30"/>
      <c r="AS115" s="30"/>
      <c r="AT115" s="30"/>
      <c r="AU115" s="30"/>
      <c r="AV115" s="30"/>
      <c r="AW115" s="30"/>
      <c r="AX115" s="30"/>
    </row>
    <row r="116" spans="1:50" s="24" customFormat="1" ht="16.5" customHeight="1" x14ac:dyDescent="0.15">
      <c r="C116" s="38"/>
      <c r="D116" s="26"/>
      <c r="E116" s="26"/>
      <c r="F116" s="26"/>
      <c r="G116" s="26"/>
      <c r="H116" s="26"/>
      <c r="I116" s="26"/>
      <c r="J116" s="26"/>
      <c r="K116" s="220" t="s">
        <v>49</v>
      </c>
      <c r="L116" s="220"/>
      <c r="M116" s="220"/>
      <c r="N116" s="260"/>
      <c r="O116" s="260"/>
      <c r="P116" s="260"/>
      <c r="Q116" s="260"/>
      <c r="R116" s="260"/>
      <c r="S116" s="260"/>
      <c r="T116" s="260"/>
      <c r="U116" s="260"/>
      <c r="V116" s="259" t="s">
        <v>50</v>
      </c>
      <c r="W116" s="220"/>
      <c r="X116" s="220"/>
      <c r="Y116" s="262"/>
      <c r="Z116" s="263"/>
      <c r="AA116" s="263"/>
      <c r="AB116" s="263"/>
      <c r="AC116" s="264"/>
      <c r="AD116" s="34"/>
      <c r="AE116" s="34"/>
      <c r="AF116" s="34"/>
      <c r="AG116" s="34"/>
      <c r="AH116" s="34"/>
      <c r="AI116" s="34"/>
      <c r="AJ116" s="34"/>
      <c r="AK116" s="34"/>
      <c r="AO116" s="43" t="b">
        <v>0</v>
      </c>
      <c r="AP116" s="30" t="b">
        <f>IF(N116="",FALSE,TRUE)</f>
        <v>0</v>
      </c>
      <c r="AQ116" s="30" t="b">
        <f>IF(Y116="",FALSE,TRUE)</f>
        <v>0</v>
      </c>
      <c r="AS116" s="30">
        <f>COUNTIF(AO116:AQ116,TRUE)</f>
        <v>0</v>
      </c>
      <c r="AT116" s="43"/>
      <c r="AU116" s="43"/>
      <c r="AV116" s="43"/>
      <c r="AW116" s="43"/>
      <c r="AX116" s="43"/>
    </row>
    <row r="117" spans="1:50" s="24" customFormat="1" ht="16.5" customHeight="1" x14ac:dyDescent="0.15">
      <c r="C117" s="40"/>
      <c r="D117" s="41"/>
      <c r="E117" s="41"/>
      <c r="F117" s="41"/>
      <c r="G117" s="41"/>
      <c r="H117" s="41"/>
      <c r="I117" s="41"/>
      <c r="J117" s="41"/>
      <c r="K117" s="220" t="s">
        <v>49</v>
      </c>
      <c r="L117" s="220"/>
      <c r="M117" s="220"/>
      <c r="N117" s="260"/>
      <c r="O117" s="260"/>
      <c r="P117" s="260"/>
      <c r="Q117" s="260"/>
      <c r="R117" s="260"/>
      <c r="S117" s="260"/>
      <c r="T117" s="260"/>
      <c r="U117" s="260"/>
      <c r="V117" s="259" t="s">
        <v>60</v>
      </c>
      <c r="W117" s="220"/>
      <c r="X117" s="220"/>
      <c r="Y117" s="220"/>
      <c r="Z117" s="260"/>
      <c r="AA117" s="260"/>
      <c r="AB117" s="260"/>
      <c r="AC117" s="260"/>
      <c r="AD117" s="260"/>
      <c r="AE117" s="260"/>
      <c r="AF117" s="260"/>
      <c r="AG117" s="260"/>
      <c r="AH117" s="260"/>
      <c r="AI117" s="260"/>
      <c r="AJ117" s="260"/>
      <c r="AK117" s="270"/>
      <c r="AO117" s="43" t="b">
        <v>0</v>
      </c>
      <c r="AP117" s="30" t="b">
        <f>IF(N117="",FALSE,TRUE)</f>
        <v>0</v>
      </c>
      <c r="AQ117" s="43"/>
      <c r="AS117" s="30">
        <f>COUNTIF(AO117:AQ117,TRUE)</f>
        <v>0</v>
      </c>
      <c r="AT117" s="43"/>
      <c r="AU117" s="43"/>
      <c r="AV117" s="43"/>
      <c r="AW117" s="43"/>
      <c r="AX117" s="43"/>
    </row>
    <row r="118" spans="1:50" s="24" customFormat="1" ht="16.5" customHeight="1" x14ac:dyDescent="0.15">
      <c r="C118" s="42"/>
      <c r="D118" s="15"/>
      <c r="E118" s="15"/>
      <c r="F118" s="15"/>
      <c r="G118" s="15"/>
      <c r="H118" s="15"/>
      <c r="I118" s="15"/>
      <c r="J118" s="15"/>
      <c r="K118" s="257" t="s">
        <v>49</v>
      </c>
      <c r="L118" s="257"/>
      <c r="M118" s="257"/>
      <c r="N118" s="261"/>
      <c r="O118" s="261"/>
      <c r="P118" s="261"/>
      <c r="Q118" s="261"/>
      <c r="R118" s="261"/>
      <c r="S118" s="261"/>
      <c r="T118" s="261"/>
      <c r="U118" s="261"/>
      <c r="V118" s="258" t="s">
        <v>50</v>
      </c>
      <c r="W118" s="257"/>
      <c r="X118" s="257"/>
      <c r="Y118" s="265"/>
      <c r="Z118" s="266"/>
      <c r="AA118" s="266"/>
      <c r="AB118" s="266"/>
      <c r="AC118" s="267"/>
      <c r="AD118" s="64"/>
      <c r="AE118" s="64"/>
      <c r="AF118" s="64"/>
      <c r="AG118" s="64"/>
      <c r="AH118" s="64"/>
      <c r="AI118" s="64"/>
      <c r="AJ118" s="64"/>
      <c r="AK118" s="64"/>
      <c r="AO118" s="43" t="b">
        <v>0</v>
      </c>
      <c r="AP118" s="30" t="b">
        <f>IF(N118="",FALSE,TRUE)</f>
        <v>0</v>
      </c>
      <c r="AQ118" s="30" t="b">
        <f>IF(Y118="",FALSE,TRUE)</f>
        <v>0</v>
      </c>
      <c r="AR118" s="30" t="b">
        <f>IF(O119="",FALSE,TRUE)</f>
        <v>0</v>
      </c>
      <c r="AS118" s="30">
        <f>COUNTIF(AO118:AR118,TRUE)</f>
        <v>0</v>
      </c>
      <c r="AT118" s="43"/>
      <c r="AU118" s="43"/>
      <c r="AV118" s="43"/>
      <c r="AW118" s="43"/>
      <c r="AX118" s="43"/>
    </row>
    <row r="119" spans="1:50" s="24" customFormat="1" ht="16.5" customHeight="1" x14ac:dyDescent="0.15">
      <c r="C119" s="39"/>
      <c r="D119" s="22"/>
      <c r="E119" s="22"/>
      <c r="F119" s="22"/>
      <c r="G119" s="22"/>
      <c r="H119" s="22"/>
      <c r="I119" s="22"/>
      <c r="J119" s="22"/>
      <c r="K119" s="268" t="s">
        <v>60</v>
      </c>
      <c r="L119" s="268"/>
      <c r="M119" s="268"/>
      <c r="N119" s="269"/>
      <c r="O119" s="280"/>
      <c r="P119" s="281"/>
      <c r="Q119" s="281"/>
      <c r="R119" s="281"/>
      <c r="S119" s="281"/>
      <c r="T119" s="281"/>
      <c r="U119" s="281"/>
      <c r="V119" s="282"/>
      <c r="W119" s="282"/>
      <c r="X119" s="282"/>
      <c r="Y119" s="281"/>
      <c r="Z119" s="281"/>
      <c r="AA119" s="281"/>
      <c r="AB119" s="281"/>
      <c r="AC119" s="283"/>
      <c r="AO119" s="8">
        <f>COUNTIF(AO116:AO118,TRUE)</f>
        <v>0</v>
      </c>
      <c r="AP119" s="43"/>
      <c r="AQ119" s="43"/>
      <c r="AR119" s="43"/>
      <c r="AS119" s="43"/>
      <c r="AT119" s="43"/>
    </row>
    <row r="120" spans="1:50" s="2" customFormat="1" ht="16.5" customHeight="1" x14ac:dyDescent="0.15">
      <c r="AO120" s="30"/>
      <c r="AP120" s="30"/>
      <c r="AQ120" s="30"/>
      <c r="AR120" s="30"/>
      <c r="AS120" s="30"/>
      <c r="AT120" s="30"/>
      <c r="AU120" s="30"/>
      <c r="AV120" s="30"/>
      <c r="AW120" s="30"/>
      <c r="AX120" s="30"/>
    </row>
    <row r="121" spans="1:50" s="2" customFormat="1" ht="16.5" customHeight="1" x14ac:dyDescent="0.15">
      <c r="B121" s="79" t="s">
        <v>109</v>
      </c>
      <c r="AO121" s="30"/>
      <c r="AP121" s="30"/>
      <c r="AQ121" s="30"/>
      <c r="AR121" s="30"/>
      <c r="AS121" s="30"/>
      <c r="AT121" s="30"/>
      <c r="AU121" s="30"/>
      <c r="AV121" s="30"/>
      <c r="AW121" s="30"/>
      <c r="AX121" s="30"/>
    </row>
    <row r="122" spans="1:50" s="2" customFormat="1" ht="16.5" customHeight="1" x14ac:dyDescent="0.15">
      <c r="C122" s="271" t="s">
        <v>51</v>
      </c>
      <c r="D122" s="272"/>
      <c r="E122" s="272"/>
      <c r="F122" s="272"/>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279"/>
      <c r="AE122" s="279"/>
      <c r="AF122" s="279"/>
      <c r="AG122" s="279"/>
      <c r="AH122" s="279"/>
      <c r="AI122" s="279"/>
      <c r="AJ122" s="279"/>
      <c r="AK122" s="249"/>
      <c r="AO122" s="30" t="b">
        <f>IF(G122="",FALSE,TRUE)</f>
        <v>0</v>
      </c>
      <c r="AP122" s="30"/>
      <c r="AQ122" s="30"/>
      <c r="AR122" s="30"/>
      <c r="AS122" s="30"/>
      <c r="AT122" s="30"/>
      <c r="AU122" s="30"/>
      <c r="AV122" s="30"/>
      <c r="AW122" s="30"/>
      <c r="AX122" s="30"/>
    </row>
    <row r="123" spans="1:50" s="2" customFormat="1" ht="16.5" customHeight="1" x14ac:dyDescent="0.15">
      <c r="C123" s="273" t="s">
        <v>52</v>
      </c>
      <c r="D123" s="274"/>
      <c r="E123" s="274"/>
      <c r="F123" s="275"/>
      <c r="G123" s="44"/>
      <c r="H123" s="44"/>
      <c r="I123" s="45" t="s">
        <v>61</v>
      </c>
      <c r="J123" s="44"/>
      <c r="K123" s="44"/>
      <c r="L123" s="44"/>
      <c r="M123" s="271" t="s">
        <v>102</v>
      </c>
      <c r="N123" s="272"/>
      <c r="O123" s="272"/>
      <c r="P123" s="272"/>
      <c r="Q123" s="290" t="s">
        <v>103</v>
      </c>
      <c r="R123" s="290"/>
      <c r="S123" s="291"/>
      <c r="T123" s="292"/>
      <c r="U123" s="63" t="s">
        <v>104</v>
      </c>
      <c r="V123" s="77"/>
      <c r="W123" s="63" t="s">
        <v>105</v>
      </c>
      <c r="X123" s="77"/>
      <c r="Y123" s="63" t="s">
        <v>106</v>
      </c>
      <c r="AO123" s="30"/>
      <c r="AP123" s="30" t="b">
        <v>0</v>
      </c>
      <c r="AQ123" s="30" t="b">
        <v>0</v>
      </c>
      <c r="AR123" s="30"/>
      <c r="AS123" s="30">
        <f>COUNTIF(AP123:AR123,TRUE)</f>
        <v>0</v>
      </c>
      <c r="AT123" s="30">
        <f>COUNTIF(AP123,TRUE)</f>
        <v>0</v>
      </c>
      <c r="AU123" s="30"/>
      <c r="AV123" s="30"/>
      <c r="AW123" s="30"/>
      <c r="AX123" s="30"/>
    </row>
    <row r="124" spans="1:50" s="2" customFormat="1" ht="16.5" customHeight="1" x14ac:dyDescent="0.15">
      <c r="C124" s="276" t="s">
        <v>53</v>
      </c>
      <c r="D124" s="277"/>
      <c r="E124" s="277"/>
      <c r="F124" s="278"/>
      <c r="G124" s="46"/>
      <c r="H124" s="46"/>
      <c r="I124" s="47" t="s">
        <v>61</v>
      </c>
      <c r="J124" s="46"/>
      <c r="K124" s="46"/>
      <c r="L124" s="48"/>
      <c r="R124" s="2" t="s">
        <v>107</v>
      </c>
      <c r="AO124" s="30"/>
      <c r="AP124" s="30" t="b">
        <v>0</v>
      </c>
      <c r="AQ124" s="30" t="b">
        <v>0</v>
      </c>
      <c r="AR124" s="30"/>
      <c r="AS124" s="30">
        <f>COUNTIF(AP124:AR124,TRUE)</f>
        <v>0</v>
      </c>
      <c r="AT124" s="30"/>
      <c r="AU124" s="30"/>
      <c r="AV124" s="30"/>
      <c r="AW124" s="30"/>
      <c r="AX124" s="30"/>
    </row>
    <row r="125" spans="1:50" s="2" customFormat="1" ht="16.5" customHeight="1" x14ac:dyDescent="0.15">
      <c r="AO125" s="8">
        <f>COUNTIF(AO122:AO124,TRUE)</f>
        <v>0</v>
      </c>
      <c r="AP125" s="30"/>
      <c r="AQ125" s="30"/>
      <c r="AR125" s="30"/>
      <c r="AS125" s="30"/>
      <c r="AT125" s="30"/>
      <c r="AU125" s="30"/>
      <c r="AV125" s="30"/>
      <c r="AW125" s="30"/>
      <c r="AX125" s="30"/>
    </row>
    <row r="126" spans="1:50" s="2" customFormat="1" ht="16.5" customHeight="1" x14ac:dyDescent="0.15">
      <c r="AO126" s="30">
        <f>SUM(AO119,AO125)</f>
        <v>0</v>
      </c>
      <c r="AP126" s="30"/>
      <c r="AQ126" s="30"/>
      <c r="AR126" s="30"/>
      <c r="AS126" s="30"/>
      <c r="AT126" s="30"/>
      <c r="AU126" s="30"/>
      <c r="AV126" s="30"/>
      <c r="AW126" s="30"/>
      <c r="AX126" s="30"/>
    </row>
    <row r="127" spans="1:50" s="2" customFormat="1" ht="16.5" customHeight="1" x14ac:dyDescent="0.15">
      <c r="A127" s="2" t="s">
        <v>108</v>
      </c>
      <c r="AO127" s="30"/>
      <c r="AP127" s="30"/>
      <c r="AQ127" s="30"/>
      <c r="AR127" s="30"/>
      <c r="AS127" s="30"/>
      <c r="AT127" s="30"/>
      <c r="AU127" s="30"/>
      <c r="AV127" s="30"/>
      <c r="AW127" s="30"/>
      <c r="AX127" s="30"/>
    </row>
    <row r="128" spans="1:50" s="2" customFormat="1" ht="16.5" customHeight="1" x14ac:dyDescent="0.15">
      <c r="A128" s="246" t="s">
        <v>54</v>
      </c>
      <c r="B128" s="286"/>
      <c r="C128" s="287"/>
      <c r="D128" s="288"/>
      <c r="E128" s="288"/>
      <c r="F128" s="288"/>
      <c r="G128" s="288"/>
      <c r="H128" s="246" t="s">
        <v>62</v>
      </c>
      <c r="I128" s="289"/>
      <c r="J128" s="286"/>
      <c r="K128" s="28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5"/>
      <c r="AO128" s="30"/>
      <c r="AP128" s="30"/>
      <c r="AQ128" s="30"/>
      <c r="AR128" s="30"/>
      <c r="AS128" s="30"/>
      <c r="AT128" s="30"/>
      <c r="AU128" s="30"/>
      <c r="AV128" s="30"/>
      <c r="AW128" s="30"/>
      <c r="AX128" s="30"/>
    </row>
    <row r="129" spans="1:50" s="2" customFormat="1" ht="16.5" customHeight="1" x14ac:dyDescent="0.15">
      <c r="A129" s="271" t="s">
        <v>55</v>
      </c>
      <c r="B129" s="272"/>
      <c r="C129" s="272"/>
      <c r="D129" s="284"/>
      <c r="E129" s="234"/>
      <c r="F129" s="234"/>
      <c r="G129" s="234"/>
      <c r="H129" s="234"/>
      <c r="I129" s="234"/>
      <c r="J129" s="234"/>
      <c r="K129" s="234"/>
      <c r="L129" s="235"/>
      <c r="M129" s="271" t="s">
        <v>64</v>
      </c>
      <c r="N129" s="272"/>
      <c r="O129" s="272"/>
      <c r="P129" s="284"/>
      <c r="Q129" s="234"/>
      <c r="R129" s="234"/>
      <c r="S129" s="234"/>
      <c r="T129" s="234"/>
      <c r="U129" s="234"/>
      <c r="V129" s="234"/>
      <c r="W129" s="234"/>
      <c r="X129" s="235"/>
      <c r="Y129" s="271" t="s">
        <v>63</v>
      </c>
      <c r="Z129" s="272"/>
      <c r="AA129" s="272"/>
      <c r="AB129" s="285"/>
      <c r="AC129" s="234"/>
      <c r="AD129" s="234"/>
      <c r="AE129" s="234"/>
      <c r="AF129" s="234"/>
      <c r="AG129" s="234"/>
      <c r="AH129" s="234"/>
      <c r="AI129" s="234"/>
      <c r="AJ129" s="234"/>
      <c r="AK129" s="235"/>
      <c r="AO129" s="30"/>
      <c r="AP129" s="30"/>
      <c r="AQ129" s="30"/>
      <c r="AR129" s="30"/>
      <c r="AS129" s="30"/>
      <c r="AT129" s="30"/>
      <c r="AU129" s="30"/>
      <c r="AV129" s="30"/>
      <c r="AW129" s="30"/>
      <c r="AX129" s="30"/>
    </row>
    <row r="130" spans="1:50" s="2" customFormat="1" ht="16.5" customHeight="1" x14ac:dyDescent="0.15">
      <c r="AO130" s="30"/>
      <c r="AP130" s="30"/>
      <c r="AQ130" s="30"/>
      <c r="AR130" s="30"/>
      <c r="AS130" s="30"/>
      <c r="AT130" s="30"/>
      <c r="AU130" s="30"/>
      <c r="AV130" s="30"/>
      <c r="AW130" s="30"/>
      <c r="AX130" s="30"/>
    </row>
    <row r="131" spans="1:50" s="2" customFormat="1" ht="16.5" customHeight="1" x14ac:dyDescent="0.15">
      <c r="A131" s="2" t="s">
        <v>56</v>
      </c>
      <c r="AO131" s="30"/>
      <c r="AP131" s="30"/>
      <c r="AQ131" s="30"/>
      <c r="AR131" s="30"/>
      <c r="AS131" s="30"/>
      <c r="AT131" s="30"/>
      <c r="AU131" s="30"/>
      <c r="AV131" s="30"/>
      <c r="AW131" s="30"/>
      <c r="AX131" s="30"/>
    </row>
    <row r="132" spans="1:50" s="2" customFormat="1" ht="16.5" customHeight="1" x14ac:dyDescent="0.15">
      <c r="A132" s="246" t="s">
        <v>54</v>
      </c>
      <c r="B132" s="286"/>
      <c r="C132" s="287"/>
      <c r="D132" s="288"/>
      <c r="E132" s="288"/>
      <c r="F132" s="288"/>
      <c r="G132" s="288"/>
      <c r="H132" s="246" t="s">
        <v>62</v>
      </c>
      <c r="I132" s="289"/>
      <c r="J132" s="286"/>
      <c r="K132" s="28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J132" s="234"/>
      <c r="AK132" s="235"/>
      <c r="AO132" s="30"/>
      <c r="AP132" s="30"/>
      <c r="AQ132" s="30"/>
      <c r="AR132" s="30"/>
      <c r="AS132" s="30"/>
      <c r="AT132" s="30"/>
      <c r="AU132" s="30"/>
      <c r="AV132" s="30"/>
      <c r="AW132" s="30"/>
      <c r="AX132" s="30"/>
    </row>
    <row r="133" spans="1:50" s="2" customFormat="1" ht="16.5" customHeight="1" x14ac:dyDescent="0.15">
      <c r="A133" s="271" t="s">
        <v>55</v>
      </c>
      <c r="B133" s="272"/>
      <c r="C133" s="272"/>
      <c r="D133" s="284"/>
      <c r="E133" s="234"/>
      <c r="F133" s="234"/>
      <c r="G133" s="234"/>
      <c r="H133" s="234"/>
      <c r="I133" s="234"/>
      <c r="J133" s="234"/>
      <c r="K133" s="234"/>
      <c r="L133" s="235"/>
      <c r="M133" s="271" t="s">
        <v>64</v>
      </c>
      <c r="N133" s="272"/>
      <c r="O133" s="272"/>
      <c r="P133" s="284"/>
      <c r="Q133" s="234"/>
      <c r="R133" s="234"/>
      <c r="S133" s="234"/>
      <c r="T133" s="234"/>
      <c r="U133" s="234"/>
      <c r="V133" s="234"/>
      <c r="W133" s="234"/>
      <c r="X133" s="235"/>
      <c r="Y133" s="271" t="s">
        <v>63</v>
      </c>
      <c r="Z133" s="272"/>
      <c r="AA133" s="272"/>
      <c r="AB133" s="285"/>
      <c r="AC133" s="234"/>
      <c r="AD133" s="234"/>
      <c r="AE133" s="234"/>
      <c r="AF133" s="234"/>
      <c r="AG133" s="234"/>
      <c r="AH133" s="234"/>
      <c r="AI133" s="234"/>
      <c r="AJ133" s="234"/>
      <c r="AK133" s="235"/>
      <c r="AO133" s="30"/>
      <c r="AP133" s="30"/>
      <c r="AQ133" s="30"/>
      <c r="AR133" s="30"/>
      <c r="AS133" s="30"/>
      <c r="AT133" s="30"/>
      <c r="AU133" s="30"/>
      <c r="AV133" s="30"/>
      <c r="AW133" s="30"/>
      <c r="AX133" s="30"/>
    </row>
    <row r="134" spans="1:50" s="2" customFormat="1" ht="16.5" customHeight="1" x14ac:dyDescent="0.15">
      <c r="AO134" s="30"/>
      <c r="AP134" s="30"/>
      <c r="AQ134" s="30"/>
      <c r="AR134" s="30"/>
      <c r="AS134" s="30"/>
      <c r="AT134" s="30"/>
      <c r="AU134" s="30"/>
      <c r="AV134" s="30"/>
      <c r="AW134" s="30"/>
      <c r="AX134" s="30"/>
    </row>
    <row r="135" spans="1:50" s="2" customFormat="1" ht="16.5" customHeight="1" x14ac:dyDescent="0.15">
      <c r="A135" s="2" t="s">
        <v>57</v>
      </c>
      <c r="AO135" s="30"/>
      <c r="AP135" s="30"/>
      <c r="AQ135" s="30"/>
      <c r="AR135" s="30"/>
      <c r="AS135" s="30"/>
      <c r="AT135" s="30"/>
      <c r="AU135" s="30"/>
      <c r="AV135" s="30"/>
      <c r="AW135" s="30"/>
      <c r="AX135" s="30"/>
    </row>
    <row r="136" spans="1:50" s="2" customFormat="1" ht="16.5" customHeight="1" x14ac:dyDescent="0.15">
      <c r="A136" s="246" t="s">
        <v>54</v>
      </c>
      <c r="B136" s="286"/>
      <c r="C136" s="287"/>
      <c r="D136" s="288"/>
      <c r="E136" s="288"/>
      <c r="F136" s="288"/>
      <c r="G136" s="288"/>
      <c r="H136" s="246" t="s">
        <v>62</v>
      </c>
      <c r="I136" s="289"/>
      <c r="J136" s="286"/>
      <c r="K136" s="28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5"/>
      <c r="AO136" s="30"/>
      <c r="AP136" s="30"/>
      <c r="AQ136" s="30"/>
      <c r="AR136" s="30"/>
      <c r="AS136" s="30"/>
      <c r="AT136" s="30"/>
      <c r="AU136" s="30"/>
      <c r="AV136" s="30"/>
      <c r="AW136" s="30"/>
      <c r="AX136" s="30"/>
    </row>
    <row r="137" spans="1:50" s="2" customFormat="1" ht="16.5" customHeight="1" x14ac:dyDescent="0.15">
      <c r="A137" s="271" t="s">
        <v>55</v>
      </c>
      <c r="B137" s="272"/>
      <c r="C137" s="272"/>
      <c r="D137" s="284"/>
      <c r="E137" s="234"/>
      <c r="F137" s="234"/>
      <c r="G137" s="234"/>
      <c r="H137" s="234"/>
      <c r="I137" s="234"/>
      <c r="J137" s="234"/>
      <c r="K137" s="234"/>
      <c r="L137" s="235"/>
      <c r="M137" s="271" t="s">
        <v>64</v>
      </c>
      <c r="N137" s="272"/>
      <c r="O137" s="272"/>
      <c r="P137" s="284"/>
      <c r="Q137" s="234"/>
      <c r="R137" s="234"/>
      <c r="S137" s="234"/>
      <c r="T137" s="234"/>
      <c r="U137" s="234"/>
      <c r="V137" s="234"/>
      <c r="W137" s="234"/>
      <c r="X137" s="235"/>
      <c r="Y137" s="271" t="s">
        <v>63</v>
      </c>
      <c r="Z137" s="272"/>
      <c r="AA137" s="272"/>
      <c r="AB137" s="285"/>
      <c r="AC137" s="234"/>
      <c r="AD137" s="234"/>
      <c r="AE137" s="234"/>
      <c r="AF137" s="234"/>
      <c r="AG137" s="234"/>
      <c r="AH137" s="234"/>
      <c r="AI137" s="234"/>
      <c r="AJ137" s="234"/>
      <c r="AK137" s="235"/>
      <c r="AO137" s="30"/>
      <c r="AP137" s="30"/>
      <c r="AQ137" s="30"/>
      <c r="AR137" s="30"/>
      <c r="AS137" s="30"/>
      <c r="AT137" s="30"/>
      <c r="AU137" s="30"/>
      <c r="AV137" s="30"/>
      <c r="AW137" s="30"/>
      <c r="AX137" s="30"/>
    </row>
    <row r="138" spans="1:50" s="2" customFormat="1" ht="16.5" customHeight="1" x14ac:dyDescent="0.15">
      <c r="AO138" s="30"/>
      <c r="AP138" s="30"/>
      <c r="AQ138" s="30"/>
      <c r="AR138" s="30"/>
      <c r="AS138" s="30"/>
      <c r="AT138" s="30"/>
      <c r="AU138" s="30"/>
      <c r="AV138" s="30"/>
      <c r="AW138" s="30"/>
      <c r="AX138" s="30"/>
    </row>
    <row r="139" spans="1:50" s="2" customFormat="1" ht="16.5" customHeight="1" x14ac:dyDescent="0.15">
      <c r="A139" s="2" t="s">
        <v>58</v>
      </c>
      <c r="AO139" s="30"/>
      <c r="AP139" s="30"/>
      <c r="AQ139" s="30"/>
      <c r="AR139" s="30"/>
      <c r="AS139" s="30"/>
      <c r="AT139" s="30"/>
      <c r="AU139" s="30"/>
      <c r="AV139" s="30"/>
      <c r="AW139" s="30"/>
      <c r="AX139" s="30"/>
    </row>
    <row r="140" spans="1:50" s="2" customFormat="1" ht="16.5" customHeight="1" x14ac:dyDescent="0.15">
      <c r="A140" s="236"/>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8"/>
      <c r="AO140" s="30"/>
      <c r="AP140" s="30"/>
      <c r="AQ140" s="30"/>
      <c r="AR140" s="30"/>
      <c r="AS140" s="30"/>
      <c r="AT140" s="30"/>
      <c r="AU140" s="30"/>
      <c r="AV140" s="30"/>
      <c r="AW140" s="30"/>
      <c r="AX140" s="30"/>
    </row>
    <row r="141" spans="1:50" s="2" customFormat="1" ht="16.5" customHeight="1" x14ac:dyDescent="0.15">
      <c r="A141" s="239"/>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1"/>
      <c r="AO141" s="30"/>
      <c r="AP141" s="30"/>
      <c r="AQ141" s="30"/>
      <c r="AR141" s="30"/>
      <c r="AS141" s="30"/>
      <c r="AT141" s="30"/>
      <c r="AU141" s="30"/>
      <c r="AV141" s="30"/>
      <c r="AW141" s="30"/>
      <c r="AX141" s="30"/>
    </row>
    <row r="142" spans="1:50" s="2" customFormat="1" ht="16.5" customHeight="1" x14ac:dyDescent="0.15">
      <c r="A142" s="242"/>
      <c r="B142" s="243"/>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4"/>
      <c r="AO142" s="30"/>
      <c r="AP142" s="30"/>
      <c r="AQ142" s="30"/>
      <c r="AR142" s="30"/>
      <c r="AS142" s="30"/>
      <c r="AT142" s="30"/>
      <c r="AU142" s="30"/>
      <c r="AV142" s="30"/>
      <c r="AW142" s="30"/>
      <c r="AX142" s="30"/>
    </row>
    <row r="143" spans="1:50" s="2" customFormat="1" ht="13.5" customHeight="1" x14ac:dyDescent="0.15">
      <c r="AO143" s="30"/>
      <c r="AP143" s="30"/>
      <c r="AQ143" s="30"/>
      <c r="AR143" s="30"/>
      <c r="AS143" s="30"/>
      <c r="AT143" s="30"/>
      <c r="AU143" s="30"/>
      <c r="AV143" s="30"/>
      <c r="AW143" s="30"/>
      <c r="AX143" s="30"/>
    </row>
    <row r="144" spans="1:50" s="2" customFormat="1" ht="16.5" customHeight="1" x14ac:dyDescent="0.15">
      <c r="AO144" s="30"/>
      <c r="AP144" s="30"/>
      <c r="AQ144" s="30"/>
      <c r="AR144" s="30"/>
      <c r="AS144" s="30"/>
      <c r="AT144" s="30"/>
      <c r="AU144" s="30"/>
      <c r="AV144" s="30"/>
      <c r="AW144" s="30"/>
      <c r="AX144" s="30"/>
    </row>
    <row r="145" spans="33:50" s="2" customFormat="1" ht="16.5" customHeight="1" x14ac:dyDescent="0.15">
      <c r="AG145" s="293" t="s">
        <v>59</v>
      </c>
      <c r="AH145" s="294"/>
      <c r="AI145" s="294"/>
      <c r="AJ145" s="294"/>
      <c r="AK145" s="294"/>
      <c r="AL145" s="295"/>
      <c r="AO145" s="30"/>
      <c r="AP145" s="30"/>
      <c r="AQ145" s="30"/>
      <c r="AR145" s="30"/>
      <c r="AS145" s="30"/>
      <c r="AT145" s="30"/>
      <c r="AU145" s="30"/>
      <c r="AV145" s="30"/>
      <c r="AW145" s="30"/>
      <c r="AX145" s="30"/>
    </row>
    <row r="146" spans="33:50" s="2" customFormat="1" ht="16.5" customHeight="1" x14ac:dyDescent="0.15">
      <c r="AG146" s="296"/>
      <c r="AH146" s="297"/>
      <c r="AI146" s="297"/>
      <c r="AJ146" s="297"/>
      <c r="AK146" s="297"/>
      <c r="AL146" s="298"/>
      <c r="AO146" s="30"/>
      <c r="AP146" s="30"/>
      <c r="AQ146" s="30"/>
      <c r="AR146" s="30"/>
      <c r="AS146" s="30"/>
      <c r="AT146" s="30"/>
      <c r="AU146" s="30"/>
      <c r="AV146" s="30"/>
      <c r="AW146" s="30"/>
      <c r="AX146" s="30"/>
    </row>
    <row r="147" spans="33:50" s="2" customFormat="1" ht="16.5" customHeight="1" x14ac:dyDescent="0.15">
      <c r="AG147" s="299"/>
      <c r="AH147" s="300"/>
      <c r="AI147" s="300"/>
      <c r="AJ147" s="300"/>
      <c r="AK147" s="300"/>
      <c r="AL147" s="301"/>
      <c r="AO147" s="30"/>
      <c r="AP147" s="30"/>
      <c r="AQ147" s="30"/>
      <c r="AR147" s="30"/>
      <c r="AS147" s="30"/>
      <c r="AT147" s="30"/>
      <c r="AU147" s="30"/>
      <c r="AV147" s="30"/>
      <c r="AW147" s="30"/>
      <c r="AX147" s="30"/>
    </row>
    <row r="148" spans="33:50" s="2" customFormat="1" ht="16.5" customHeight="1" x14ac:dyDescent="0.15">
      <c r="AO148" s="30"/>
      <c r="AP148" s="30"/>
      <c r="AQ148" s="30"/>
      <c r="AR148" s="30"/>
      <c r="AS148" s="30"/>
      <c r="AT148" s="30"/>
      <c r="AU148" s="30"/>
      <c r="AV148" s="30"/>
      <c r="AW148" s="30"/>
      <c r="AX148" s="30"/>
    </row>
    <row r="149" spans="33:50" s="2" customFormat="1" ht="16.5" customHeight="1" x14ac:dyDescent="0.15">
      <c r="AO149" s="30"/>
      <c r="AP149" s="30"/>
      <c r="AQ149" s="30"/>
      <c r="AR149" s="30"/>
      <c r="AS149" s="30"/>
      <c r="AT149" s="30"/>
      <c r="AU149" s="30"/>
      <c r="AV149" s="30"/>
      <c r="AW149" s="30"/>
      <c r="AX149" s="30"/>
    </row>
    <row r="150" spans="33:50" s="2" customFormat="1" ht="16.5" customHeight="1" x14ac:dyDescent="0.15">
      <c r="AO150" s="30"/>
      <c r="AP150" s="30"/>
      <c r="AQ150" s="30"/>
      <c r="AR150" s="30"/>
      <c r="AS150" s="30"/>
      <c r="AT150" s="30"/>
      <c r="AU150" s="30"/>
      <c r="AV150" s="30"/>
      <c r="AW150" s="30"/>
      <c r="AX150" s="30"/>
    </row>
    <row r="151" spans="33:50" s="2" customFormat="1" ht="16.5" customHeight="1" x14ac:dyDescent="0.15">
      <c r="AO151" s="30"/>
      <c r="AP151" s="30"/>
      <c r="AQ151" s="30"/>
      <c r="AR151" s="30"/>
      <c r="AS151" s="30"/>
      <c r="AT151" s="30"/>
      <c r="AU151" s="30"/>
      <c r="AV151" s="30"/>
      <c r="AW151" s="30"/>
      <c r="AX151" s="30"/>
    </row>
    <row r="152" spans="33:50" s="2" customFormat="1" ht="16.5" customHeight="1" x14ac:dyDescent="0.15">
      <c r="AO152" s="30"/>
      <c r="AP152" s="30"/>
      <c r="AQ152" s="30"/>
      <c r="AR152" s="30"/>
      <c r="AS152" s="30"/>
      <c r="AT152" s="30"/>
      <c r="AU152" s="30"/>
      <c r="AV152" s="30"/>
      <c r="AW152" s="30"/>
      <c r="AX152" s="30"/>
    </row>
    <row r="153" spans="33:50" s="2" customFormat="1" ht="16.5" customHeight="1" x14ac:dyDescent="0.15">
      <c r="AO153" s="30"/>
      <c r="AP153" s="30"/>
      <c r="AQ153" s="30"/>
      <c r="AR153" s="30"/>
      <c r="AS153" s="30"/>
      <c r="AT153" s="30"/>
      <c r="AU153" s="30"/>
      <c r="AV153" s="30"/>
      <c r="AW153" s="30"/>
      <c r="AX153" s="30"/>
    </row>
    <row r="154" spans="33:50" s="2" customFormat="1" ht="16.5" customHeight="1" x14ac:dyDescent="0.15">
      <c r="AO154" s="30"/>
      <c r="AP154" s="30"/>
      <c r="AQ154" s="30"/>
      <c r="AR154" s="30"/>
      <c r="AS154" s="30"/>
      <c r="AT154" s="30"/>
      <c r="AU154" s="30"/>
      <c r="AV154" s="30"/>
      <c r="AW154" s="30"/>
      <c r="AX154" s="30"/>
    </row>
    <row r="155" spans="33:50" s="2" customFormat="1" ht="16.5" customHeight="1" x14ac:dyDescent="0.15">
      <c r="AO155" s="30"/>
      <c r="AP155" s="30"/>
      <c r="AQ155" s="30"/>
      <c r="AR155" s="30"/>
      <c r="AS155" s="30"/>
      <c r="AT155" s="30"/>
      <c r="AU155" s="30"/>
      <c r="AV155" s="30"/>
      <c r="AW155" s="30"/>
      <c r="AX155" s="30"/>
    </row>
    <row r="156" spans="33:50" s="2" customFormat="1" ht="16.5" customHeight="1" x14ac:dyDescent="0.15">
      <c r="AO156" s="30"/>
      <c r="AP156" s="30"/>
      <c r="AQ156" s="30"/>
      <c r="AR156" s="30"/>
      <c r="AS156" s="30"/>
      <c r="AT156" s="30"/>
      <c r="AU156" s="30"/>
      <c r="AV156" s="30"/>
      <c r="AW156" s="30"/>
      <c r="AX156" s="30"/>
    </row>
    <row r="157" spans="33:50" s="2" customFormat="1" ht="16.5" customHeight="1" x14ac:dyDescent="0.15">
      <c r="AO157" s="30"/>
      <c r="AP157" s="30"/>
      <c r="AQ157" s="30"/>
      <c r="AR157" s="30"/>
      <c r="AS157" s="30"/>
      <c r="AT157" s="30"/>
      <c r="AU157" s="30"/>
      <c r="AV157" s="30"/>
      <c r="AW157" s="30"/>
      <c r="AX157" s="30"/>
    </row>
    <row r="158" spans="33:50" s="2" customFormat="1" ht="16.5" customHeight="1" x14ac:dyDescent="0.15">
      <c r="AO158" s="30"/>
      <c r="AP158" s="30"/>
      <c r="AQ158" s="30"/>
      <c r="AR158" s="30"/>
      <c r="AS158" s="30"/>
      <c r="AT158" s="30"/>
      <c r="AU158" s="30"/>
      <c r="AV158" s="30"/>
      <c r="AW158" s="30"/>
      <c r="AX158" s="30"/>
    </row>
    <row r="159" spans="33:50" s="2" customFormat="1" ht="16.5" customHeight="1" x14ac:dyDescent="0.15">
      <c r="AO159" s="30"/>
      <c r="AP159" s="30"/>
      <c r="AQ159" s="30"/>
      <c r="AR159" s="30"/>
      <c r="AS159" s="30"/>
      <c r="AT159" s="30"/>
      <c r="AU159" s="30"/>
      <c r="AV159" s="30"/>
      <c r="AW159" s="30"/>
      <c r="AX159" s="30"/>
    </row>
    <row r="160" spans="33:50" s="2" customFormat="1" ht="16.5" customHeight="1" x14ac:dyDescent="0.15">
      <c r="AO160" s="30"/>
      <c r="AP160" s="30"/>
      <c r="AQ160" s="30"/>
      <c r="AR160" s="30"/>
      <c r="AS160" s="30"/>
      <c r="AT160" s="30"/>
      <c r="AU160" s="30"/>
      <c r="AV160" s="30"/>
      <c r="AW160" s="30"/>
      <c r="AX160" s="30"/>
    </row>
    <row r="161" spans="41:50" s="2" customFormat="1" ht="16.5" customHeight="1" x14ac:dyDescent="0.15">
      <c r="AO161" s="30"/>
      <c r="AP161" s="30"/>
      <c r="AQ161" s="30"/>
      <c r="AR161" s="30"/>
      <c r="AS161" s="30"/>
      <c r="AT161" s="30"/>
      <c r="AU161" s="30"/>
      <c r="AV161" s="30"/>
      <c r="AW161" s="30"/>
      <c r="AX161" s="30"/>
    </row>
    <row r="162" spans="41:50" s="2" customFormat="1" ht="16.5" customHeight="1" x14ac:dyDescent="0.15">
      <c r="AO162" s="30"/>
      <c r="AP162" s="30"/>
      <c r="AQ162" s="30"/>
      <c r="AR162" s="30"/>
      <c r="AS162" s="30"/>
      <c r="AT162" s="30"/>
      <c r="AU162" s="30"/>
      <c r="AV162" s="30"/>
      <c r="AW162" s="30"/>
      <c r="AX162" s="30"/>
    </row>
    <row r="163" spans="41:50" s="2" customFormat="1" ht="16.5" customHeight="1" x14ac:dyDescent="0.15">
      <c r="AO163" s="30"/>
      <c r="AP163" s="30"/>
      <c r="AQ163" s="30"/>
      <c r="AR163" s="30"/>
      <c r="AS163" s="30"/>
      <c r="AT163" s="30"/>
      <c r="AU163" s="30"/>
      <c r="AV163" s="30"/>
      <c r="AW163" s="30"/>
      <c r="AX163" s="30"/>
    </row>
    <row r="164" spans="41:50" s="2" customFormat="1" ht="16.5" customHeight="1" x14ac:dyDescent="0.15">
      <c r="AO164" s="30"/>
      <c r="AP164" s="30"/>
      <c r="AQ164" s="30"/>
      <c r="AR164" s="30"/>
      <c r="AS164" s="30"/>
      <c r="AT164" s="30"/>
      <c r="AU164" s="30"/>
      <c r="AV164" s="30"/>
      <c r="AW164" s="30"/>
      <c r="AX164" s="30"/>
    </row>
    <row r="165" spans="41:50" s="2" customFormat="1" ht="16.5" customHeight="1" x14ac:dyDescent="0.15">
      <c r="AO165" s="30"/>
      <c r="AP165" s="30"/>
      <c r="AQ165" s="30"/>
      <c r="AR165" s="30"/>
      <c r="AS165" s="30"/>
      <c r="AT165" s="30"/>
      <c r="AU165" s="30"/>
      <c r="AV165" s="30"/>
      <c r="AW165" s="30"/>
      <c r="AX165" s="30"/>
    </row>
    <row r="166" spans="41:50" s="2" customFormat="1" ht="16.5" customHeight="1" x14ac:dyDescent="0.15">
      <c r="AO166" s="30"/>
      <c r="AP166" s="30"/>
      <c r="AQ166" s="30"/>
      <c r="AR166" s="30"/>
      <c r="AS166" s="30"/>
      <c r="AT166" s="30"/>
      <c r="AU166" s="30"/>
      <c r="AV166" s="30"/>
      <c r="AW166" s="30"/>
      <c r="AX166" s="30"/>
    </row>
    <row r="167" spans="41:50" s="2" customFormat="1" ht="16.5" customHeight="1" x14ac:dyDescent="0.15">
      <c r="AO167" s="30"/>
      <c r="AP167" s="30"/>
      <c r="AQ167" s="30"/>
      <c r="AR167" s="30"/>
      <c r="AS167" s="30"/>
      <c r="AT167" s="30"/>
      <c r="AU167" s="30"/>
      <c r="AV167" s="30"/>
      <c r="AW167" s="30"/>
      <c r="AX167" s="30"/>
    </row>
    <row r="168" spans="41:50" s="2" customFormat="1" ht="16.5" customHeight="1" x14ac:dyDescent="0.15">
      <c r="AO168" s="30"/>
      <c r="AP168" s="30"/>
      <c r="AQ168" s="30"/>
      <c r="AR168" s="30"/>
      <c r="AS168" s="30"/>
      <c r="AT168" s="30"/>
      <c r="AU168" s="30"/>
      <c r="AV168" s="30"/>
      <c r="AW168" s="30"/>
      <c r="AX168" s="30"/>
    </row>
    <row r="169" spans="41:50" s="2" customFormat="1" ht="16.5" customHeight="1" x14ac:dyDescent="0.15">
      <c r="AO169" s="30"/>
      <c r="AP169" s="30"/>
      <c r="AQ169" s="30"/>
      <c r="AR169" s="30"/>
      <c r="AS169" s="30"/>
      <c r="AT169" s="30"/>
      <c r="AU169" s="30"/>
      <c r="AV169" s="30"/>
      <c r="AW169" s="30"/>
      <c r="AX169" s="30"/>
    </row>
    <row r="170" spans="41:50" s="2" customFormat="1" ht="16.5" customHeight="1" x14ac:dyDescent="0.15">
      <c r="AO170" s="30"/>
      <c r="AP170" s="30"/>
      <c r="AQ170" s="30"/>
      <c r="AR170" s="30"/>
      <c r="AS170" s="30"/>
      <c r="AT170" s="30"/>
      <c r="AU170" s="30"/>
      <c r="AV170" s="30"/>
      <c r="AW170" s="30"/>
      <c r="AX170" s="30"/>
    </row>
    <row r="171" spans="41:50" s="2" customFormat="1" ht="16.5" customHeight="1" x14ac:dyDescent="0.15">
      <c r="AO171" s="30"/>
      <c r="AP171" s="30"/>
      <c r="AQ171" s="30"/>
      <c r="AR171" s="30"/>
      <c r="AS171" s="30"/>
      <c r="AT171" s="30"/>
      <c r="AU171" s="30"/>
      <c r="AV171" s="30"/>
      <c r="AW171" s="30"/>
      <c r="AX171" s="30"/>
    </row>
    <row r="172" spans="41:50" s="2" customFormat="1" ht="16.5" customHeight="1" x14ac:dyDescent="0.15">
      <c r="AO172" s="30"/>
      <c r="AP172" s="30"/>
      <c r="AQ172" s="30"/>
      <c r="AR172" s="30"/>
      <c r="AS172" s="30"/>
      <c r="AT172" s="30"/>
      <c r="AU172" s="30"/>
      <c r="AV172" s="30"/>
      <c r="AW172" s="30"/>
      <c r="AX172" s="30"/>
    </row>
    <row r="173" spans="41:50" s="2" customFormat="1" ht="16.5" customHeight="1" x14ac:dyDescent="0.15">
      <c r="AO173" s="30"/>
      <c r="AP173" s="30"/>
      <c r="AQ173" s="30"/>
      <c r="AR173" s="30"/>
      <c r="AS173" s="30"/>
      <c r="AT173" s="30"/>
      <c r="AU173" s="30"/>
      <c r="AV173" s="30"/>
      <c r="AW173" s="30"/>
      <c r="AX173" s="30"/>
    </row>
    <row r="174" spans="41:50" s="2" customFormat="1" ht="16.5" customHeight="1" x14ac:dyDescent="0.15">
      <c r="AO174" s="30"/>
      <c r="AP174" s="30"/>
      <c r="AQ174" s="30"/>
      <c r="AR174" s="30"/>
      <c r="AS174" s="30"/>
      <c r="AT174" s="30"/>
      <c r="AU174" s="30"/>
      <c r="AV174" s="30"/>
      <c r="AW174" s="30"/>
      <c r="AX174" s="30"/>
    </row>
    <row r="175" spans="41:50" s="2" customFormat="1" ht="16.5" customHeight="1" x14ac:dyDescent="0.15">
      <c r="AO175" s="30"/>
      <c r="AP175" s="30"/>
      <c r="AQ175" s="30"/>
      <c r="AR175" s="30"/>
      <c r="AS175" s="30"/>
      <c r="AT175" s="30"/>
      <c r="AU175" s="30"/>
      <c r="AV175" s="30"/>
      <c r="AW175" s="30"/>
      <c r="AX175" s="30"/>
    </row>
    <row r="176" spans="41:50" s="2" customFormat="1" ht="16.5" customHeight="1" x14ac:dyDescent="0.15">
      <c r="AO176" s="30"/>
      <c r="AP176" s="30"/>
      <c r="AQ176" s="30"/>
      <c r="AR176" s="30"/>
      <c r="AS176" s="30"/>
      <c r="AT176" s="30"/>
      <c r="AU176" s="30"/>
      <c r="AV176" s="30"/>
      <c r="AW176" s="30"/>
      <c r="AX176" s="30"/>
    </row>
    <row r="177" spans="41:50" s="2" customFormat="1" ht="16.5" customHeight="1" x14ac:dyDescent="0.15">
      <c r="AO177" s="30"/>
      <c r="AP177" s="30"/>
      <c r="AQ177" s="30"/>
      <c r="AR177" s="30"/>
      <c r="AS177" s="30"/>
      <c r="AT177" s="30"/>
      <c r="AU177" s="30"/>
      <c r="AV177" s="30"/>
      <c r="AW177" s="30"/>
      <c r="AX177" s="30"/>
    </row>
    <row r="178" spans="41:50" s="2" customFormat="1" ht="16.5" customHeight="1" x14ac:dyDescent="0.15">
      <c r="AO178" s="30"/>
      <c r="AP178" s="30"/>
      <c r="AQ178" s="30"/>
      <c r="AR178" s="30"/>
      <c r="AS178" s="30"/>
      <c r="AT178" s="30"/>
      <c r="AU178" s="30"/>
      <c r="AV178" s="30"/>
      <c r="AW178" s="30"/>
      <c r="AX178" s="30"/>
    </row>
    <row r="179" spans="41:50" s="2" customFormat="1" ht="16.5" customHeight="1" x14ac:dyDescent="0.15">
      <c r="AO179" s="30"/>
      <c r="AP179" s="30"/>
      <c r="AQ179" s="30"/>
      <c r="AR179" s="30"/>
      <c r="AS179" s="30"/>
      <c r="AT179" s="30"/>
      <c r="AU179" s="30"/>
      <c r="AV179" s="30"/>
      <c r="AW179" s="30"/>
      <c r="AX179" s="30"/>
    </row>
    <row r="180" spans="41:50" s="2" customFormat="1" ht="16.5" customHeight="1" x14ac:dyDescent="0.15">
      <c r="AO180" s="30"/>
      <c r="AP180" s="30"/>
      <c r="AQ180" s="30"/>
      <c r="AR180" s="30"/>
      <c r="AS180" s="30"/>
      <c r="AT180" s="30"/>
      <c r="AU180" s="30"/>
      <c r="AV180" s="30"/>
      <c r="AW180" s="30"/>
      <c r="AX180" s="30"/>
    </row>
    <row r="181" spans="41:50" s="2" customFormat="1" ht="16.5" customHeight="1" x14ac:dyDescent="0.15">
      <c r="AO181" s="30"/>
      <c r="AP181" s="30"/>
      <c r="AQ181" s="30"/>
      <c r="AR181" s="30"/>
      <c r="AS181" s="30"/>
      <c r="AT181" s="30"/>
      <c r="AU181" s="30"/>
      <c r="AV181" s="30"/>
      <c r="AW181" s="30"/>
      <c r="AX181" s="30"/>
    </row>
    <row r="182" spans="41:50" s="2" customFormat="1" ht="16.5" customHeight="1" x14ac:dyDescent="0.15">
      <c r="AO182" s="30"/>
      <c r="AP182" s="30"/>
      <c r="AQ182" s="30"/>
      <c r="AR182" s="30"/>
      <c r="AS182" s="30"/>
      <c r="AT182" s="30"/>
      <c r="AU182" s="30"/>
      <c r="AV182" s="30"/>
      <c r="AW182" s="30"/>
      <c r="AX182" s="30"/>
    </row>
    <row r="183" spans="41:50" s="2" customFormat="1" ht="16.5" customHeight="1" x14ac:dyDescent="0.15">
      <c r="AO183" s="30"/>
      <c r="AP183" s="30"/>
      <c r="AQ183" s="30"/>
      <c r="AR183" s="30"/>
      <c r="AS183" s="30"/>
      <c r="AT183" s="30"/>
      <c r="AU183" s="30"/>
      <c r="AV183" s="30"/>
      <c r="AW183" s="30"/>
      <c r="AX183" s="30"/>
    </row>
    <row r="184" spans="41:50" s="2" customFormat="1" ht="16.5" customHeight="1" x14ac:dyDescent="0.15">
      <c r="AO184" s="30"/>
      <c r="AP184" s="30"/>
      <c r="AQ184" s="30"/>
      <c r="AR184" s="30"/>
      <c r="AS184" s="30"/>
      <c r="AT184" s="30"/>
      <c r="AU184" s="30"/>
      <c r="AV184" s="30"/>
      <c r="AW184" s="30"/>
      <c r="AX184" s="30"/>
    </row>
    <row r="185" spans="41:50" s="2" customFormat="1" ht="16.5" customHeight="1" x14ac:dyDescent="0.15">
      <c r="AO185" s="30"/>
      <c r="AP185" s="30"/>
      <c r="AQ185" s="30"/>
      <c r="AR185" s="30"/>
      <c r="AS185" s="30"/>
      <c r="AT185" s="30"/>
      <c r="AU185" s="30"/>
      <c r="AV185" s="30"/>
      <c r="AW185" s="30"/>
      <c r="AX185" s="30"/>
    </row>
    <row r="186" spans="41:50" s="2" customFormat="1" ht="16.5" customHeight="1" x14ac:dyDescent="0.15">
      <c r="AO186" s="30"/>
      <c r="AP186" s="30"/>
      <c r="AQ186" s="30"/>
      <c r="AR186" s="30"/>
      <c r="AS186" s="30"/>
      <c r="AT186" s="30"/>
      <c r="AU186" s="30"/>
      <c r="AV186" s="30"/>
      <c r="AW186" s="30"/>
      <c r="AX186" s="30"/>
    </row>
    <row r="187" spans="41:50" s="2" customFormat="1" ht="16.5" customHeight="1" x14ac:dyDescent="0.15">
      <c r="AO187" s="30"/>
      <c r="AP187" s="30"/>
      <c r="AQ187" s="30"/>
      <c r="AR187" s="30"/>
      <c r="AS187" s="30"/>
      <c r="AT187" s="30"/>
      <c r="AU187" s="30"/>
      <c r="AV187" s="30"/>
      <c r="AW187" s="30"/>
      <c r="AX187" s="30"/>
    </row>
    <row r="188" spans="41:50" s="2" customFormat="1" ht="16.5" customHeight="1" x14ac:dyDescent="0.15">
      <c r="AO188" s="30"/>
      <c r="AP188" s="30"/>
      <c r="AQ188" s="30"/>
      <c r="AR188" s="30"/>
      <c r="AS188" s="30"/>
      <c r="AT188" s="30"/>
      <c r="AU188" s="30"/>
      <c r="AV188" s="30"/>
      <c r="AW188" s="30"/>
      <c r="AX188" s="30"/>
    </row>
    <row r="189" spans="41:50" s="2" customFormat="1" ht="16.5" customHeight="1" x14ac:dyDescent="0.15">
      <c r="AO189" s="30"/>
      <c r="AP189" s="30"/>
      <c r="AQ189" s="30"/>
      <c r="AR189" s="30"/>
      <c r="AS189" s="30"/>
      <c r="AT189" s="30"/>
      <c r="AU189" s="30"/>
      <c r="AV189" s="30"/>
      <c r="AW189" s="30"/>
      <c r="AX189" s="30"/>
    </row>
    <row r="190" spans="41:50" s="2" customFormat="1" ht="16.5" customHeight="1" x14ac:dyDescent="0.15">
      <c r="AO190" s="30"/>
      <c r="AP190" s="30"/>
      <c r="AQ190" s="30"/>
      <c r="AR190" s="30"/>
      <c r="AS190" s="30"/>
      <c r="AT190" s="30"/>
      <c r="AU190" s="30"/>
      <c r="AV190" s="30"/>
      <c r="AW190" s="30"/>
      <c r="AX190" s="30"/>
    </row>
    <row r="191" spans="41:50" s="2" customFormat="1" ht="16.5" customHeight="1" x14ac:dyDescent="0.15">
      <c r="AO191" s="30"/>
      <c r="AP191" s="30"/>
      <c r="AQ191" s="30"/>
      <c r="AR191" s="30"/>
      <c r="AS191" s="30"/>
      <c r="AT191" s="30"/>
      <c r="AU191" s="30"/>
      <c r="AV191" s="30"/>
      <c r="AW191" s="30"/>
      <c r="AX191" s="30"/>
    </row>
    <row r="192" spans="41:50" s="2" customFormat="1" ht="16.5" customHeight="1" x14ac:dyDescent="0.15">
      <c r="AO192" s="30"/>
      <c r="AP192" s="30"/>
      <c r="AQ192" s="30"/>
      <c r="AR192" s="30"/>
      <c r="AS192" s="30"/>
      <c r="AT192" s="30"/>
      <c r="AU192" s="30"/>
      <c r="AV192" s="30"/>
      <c r="AW192" s="30"/>
      <c r="AX192" s="30"/>
    </row>
    <row r="193" spans="41:50" s="2" customFormat="1" ht="16.5" customHeight="1" x14ac:dyDescent="0.15">
      <c r="AO193" s="30"/>
      <c r="AP193" s="30"/>
      <c r="AQ193" s="30"/>
      <c r="AR193" s="30"/>
      <c r="AS193" s="30"/>
      <c r="AT193" s="30"/>
      <c r="AU193" s="30"/>
      <c r="AV193" s="30"/>
      <c r="AW193" s="30"/>
      <c r="AX193" s="30"/>
    </row>
    <row r="194" spans="41:50" s="2" customFormat="1" ht="16.5" customHeight="1" x14ac:dyDescent="0.15">
      <c r="AO194" s="30"/>
      <c r="AP194" s="30"/>
      <c r="AQ194" s="30"/>
      <c r="AR194" s="30"/>
      <c r="AS194" s="30"/>
      <c r="AT194" s="30"/>
      <c r="AU194" s="30"/>
      <c r="AV194" s="30"/>
      <c r="AW194" s="30"/>
      <c r="AX194" s="30"/>
    </row>
    <row r="195" spans="41:50" s="2" customFormat="1" ht="16.5" customHeight="1" x14ac:dyDescent="0.15">
      <c r="AO195" s="30"/>
      <c r="AP195" s="30"/>
      <c r="AQ195" s="30"/>
      <c r="AR195" s="30"/>
      <c r="AS195" s="30"/>
      <c r="AT195" s="30"/>
      <c r="AU195" s="30"/>
      <c r="AV195" s="30"/>
      <c r="AW195" s="30"/>
      <c r="AX195" s="30"/>
    </row>
    <row r="196" spans="41:50" s="2" customFormat="1" ht="16.5" customHeight="1" x14ac:dyDescent="0.15">
      <c r="AO196" s="30"/>
      <c r="AP196" s="30"/>
      <c r="AQ196" s="30"/>
      <c r="AR196" s="30"/>
      <c r="AS196" s="30"/>
      <c r="AT196" s="30"/>
      <c r="AU196" s="30"/>
      <c r="AV196" s="30"/>
      <c r="AW196" s="30"/>
      <c r="AX196" s="30"/>
    </row>
    <row r="197" spans="41:50" s="2" customFormat="1" ht="16.5" customHeight="1" x14ac:dyDescent="0.15">
      <c r="AO197" s="30"/>
      <c r="AP197" s="30"/>
      <c r="AQ197" s="30"/>
      <c r="AR197" s="30"/>
      <c r="AS197" s="30"/>
      <c r="AT197" s="30"/>
      <c r="AU197" s="30"/>
      <c r="AV197" s="30"/>
      <c r="AW197" s="30"/>
      <c r="AX197" s="30"/>
    </row>
    <row r="198" spans="41:50" s="2" customFormat="1" ht="16.5" customHeight="1" x14ac:dyDescent="0.15">
      <c r="AO198" s="30"/>
      <c r="AP198" s="30"/>
      <c r="AQ198" s="30"/>
      <c r="AR198" s="30"/>
      <c r="AS198" s="30"/>
      <c r="AT198" s="30"/>
      <c r="AU198" s="30"/>
      <c r="AV198" s="30"/>
      <c r="AW198" s="30"/>
      <c r="AX198" s="30"/>
    </row>
    <row r="199" spans="41:50" s="2" customFormat="1" ht="16.5" customHeight="1" x14ac:dyDescent="0.15">
      <c r="AO199" s="30"/>
      <c r="AP199" s="30"/>
      <c r="AQ199" s="30"/>
      <c r="AR199" s="30"/>
      <c r="AS199" s="30"/>
      <c r="AT199" s="30"/>
      <c r="AU199" s="30"/>
      <c r="AV199" s="30"/>
      <c r="AW199" s="30"/>
      <c r="AX199" s="30"/>
    </row>
    <row r="200" spans="41:50" s="2" customFormat="1" ht="16.5" customHeight="1" x14ac:dyDescent="0.15">
      <c r="AO200" s="30"/>
      <c r="AP200" s="30"/>
      <c r="AQ200" s="30"/>
      <c r="AR200" s="30"/>
      <c r="AS200" s="30"/>
      <c r="AT200" s="30"/>
      <c r="AU200" s="30"/>
      <c r="AV200" s="30"/>
      <c r="AW200" s="30"/>
      <c r="AX200" s="30"/>
    </row>
    <row r="201" spans="41:50" s="2" customFormat="1" ht="16.5" customHeight="1" x14ac:dyDescent="0.15">
      <c r="AO201" s="30"/>
      <c r="AP201" s="30"/>
      <c r="AQ201" s="30"/>
      <c r="AR201" s="30"/>
      <c r="AS201" s="30"/>
      <c r="AT201" s="30"/>
      <c r="AU201" s="30"/>
      <c r="AV201" s="30"/>
      <c r="AW201" s="30"/>
      <c r="AX201" s="30"/>
    </row>
    <row r="202" spans="41:50" s="2" customFormat="1" ht="16.5" customHeight="1" x14ac:dyDescent="0.15">
      <c r="AO202" s="30"/>
      <c r="AP202" s="30"/>
      <c r="AQ202" s="30"/>
      <c r="AR202" s="30"/>
      <c r="AS202" s="30"/>
      <c r="AT202" s="30"/>
      <c r="AU202" s="30"/>
      <c r="AV202" s="30"/>
      <c r="AW202" s="30"/>
      <c r="AX202" s="30"/>
    </row>
    <row r="203" spans="41:50" s="2" customFormat="1" ht="16.5" customHeight="1" x14ac:dyDescent="0.15">
      <c r="AO203" s="30"/>
      <c r="AP203" s="30"/>
      <c r="AQ203" s="30"/>
      <c r="AR203" s="30"/>
      <c r="AS203" s="30"/>
      <c r="AT203" s="30"/>
      <c r="AU203" s="30"/>
      <c r="AV203" s="30"/>
      <c r="AW203" s="30"/>
      <c r="AX203" s="30"/>
    </row>
    <row r="204" spans="41:50" s="2" customFormat="1" ht="16.5" customHeight="1" x14ac:dyDescent="0.15">
      <c r="AO204" s="30"/>
      <c r="AP204" s="30"/>
      <c r="AQ204" s="30"/>
      <c r="AR204" s="30"/>
      <c r="AS204" s="30"/>
      <c r="AT204" s="30"/>
      <c r="AU204" s="30"/>
      <c r="AV204" s="30"/>
      <c r="AW204" s="30"/>
      <c r="AX204" s="30"/>
    </row>
    <row r="205" spans="41:50" s="2" customFormat="1" ht="16.5" customHeight="1" x14ac:dyDescent="0.15">
      <c r="AO205" s="30"/>
      <c r="AP205" s="30"/>
      <c r="AQ205" s="30"/>
      <c r="AR205" s="30"/>
      <c r="AS205" s="30"/>
      <c r="AT205" s="30"/>
      <c r="AU205" s="30"/>
      <c r="AV205" s="30"/>
      <c r="AW205" s="30"/>
      <c r="AX205" s="30"/>
    </row>
    <row r="206" spans="41:50" s="2" customFormat="1" ht="16.5" customHeight="1" x14ac:dyDescent="0.15">
      <c r="AO206" s="30"/>
      <c r="AP206" s="30"/>
      <c r="AQ206" s="30"/>
      <c r="AR206" s="30"/>
      <c r="AS206" s="30"/>
      <c r="AT206" s="30"/>
      <c r="AU206" s="30"/>
      <c r="AV206" s="30"/>
      <c r="AW206" s="30"/>
      <c r="AX206" s="30"/>
    </row>
    <row r="207" spans="41:50" s="2" customFormat="1" ht="16.5" customHeight="1" x14ac:dyDescent="0.15">
      <c r="AO207" s="30"/>
      <c r="AP207" s="30"/>
      <c r="AQ207" s="30"/>
      <c r="AR207" s="30"/>
      <c r="AS207" s="30"/>
      <c r="AT207" s="30"/>
      <c r="AU207" s="30"/>
      <c r="AV207" s="30"/>
      <c r="AW207" s="30"/>
      <c r="AX207" s="30"/>
    </row>
    <row r="208" spans="41:50" s="2" customFormat="1" ht="16.5" customHeight="1" x14ac:dyDescent="0.15">
      <c r="AO208" s="30"/>
      <c r="AP208" s="30"/>
      <c r="AQ208" s="30"/>
      <c r="AR208" s="30"/>
      <c r="AS208" s="30"/>
      <c r="AT208" s="30"/>
      <c r="AU208" s="30"/>
      <c r="AV208" s="30"/>
      <c r="AW208" s="30"/>
      <c r="AX208" s="30"/>
    </row>
    <row r="209" spans="41:50" s="2" customFormat="1" ht="16.5" customHeight="1" x14ac:dyDescent="0.15">
      <c r="AO209" s="30"/>
      <c r="AP209" s="30"/>
      <c r="AQ209" s="30"/>
      <c r="AR209" s="30"/>
      <c r="AS209" s="30"/>
      <c r="AT209" s="30"/>
      <c r="AU209" s="30"/>
      <c r="AV209" s="30"/>
      <c r="AW209" s="30"/>
      <c r="AX209" s="30"/>
    </row>
    <row r="210" spans="41:50" s="2" customFormat="1" ht="16.5" customHeight="1" x14ac:dyDescent="0.15">
      <c r="AO210" s="30"/>
      <c r="AP210" s="30"/>
      <c r="AQ210" s="30"/>
      <c r="AR210" s="30"/>
      <c r="AS210" s="30"/>
      <c r="AT210" s="30"/>
      <c r="AU210" s="30"/>
      <c r="AV210" s="30"/>
      <c r="AW210" s="30"/>
      <c r="AX210" s="30"/>
    </row>
    <row r="211" spans="41:50" s="2" customFormat="1" ht="16.5" customHeight="1" x14ac:dyDescent="0.15">
      <c r="AO211" s="30"/>
      <c r="AP211" s="30"/>
      <c r="AQ211" s="30"/>
      <c r="AR211" s="30"/>
      <c r="AS211" s="30"/>
      <c r="AT211" s="30"/>
      <c r="AU211" s="30"/>
      <c r="AV211" s="30"/>
      <c r="AW211" s="30"/>
      <c r="AX211" s="30"/>
    </row>
  </sheetData>
  <sheetProtection selectLockedCells="1"/>
  <mergeCells count="253">
    <mergeCell ref="AB37:AC37"/>
    <mergeCell ref="AD37:AF37"/>
    <mergeCell ref="AG37:AH37"/>
    <mergeCell ref="AI37:AL37"/>
    <mergeCell ref="AB38:AC38"/>
    <mergeCell ref="AD38:AF38"/>
    <mergeCell ref="AG38:AH38"/>
    <mergeCell ref="AI38:AL38"/>
    <mergeCell ref="AB39:AC39"/>
    <mergeCell ref="AD39:AF39"/>
    <mergeCell ref="AG39:AH39"/>
    <mergeCell ref="AI39:AL39"/>
    <mergeCell ref="AB60:AC60"/>
    <mergeCell ref="AG34:AH34"/>
    <mergeCell ref="AI34:AL34"/>
    <mergeCell ref="AD29:AF29"/>
    <mergeCell ref="AG29:AH29"/>
    <mergeCell ref="AD34:AF34"/>
    <mergeCell ref="AI32:AL32"/>
    <mergeCell ref="AD33:AF33"/>
    <mergeCell ref="AG33:AH33"/>
    <mergeCell ref="AI33:AL33"/>
    <mergeCell ref="AI43:AL43"/>
    <mergeCell ref="AI46:AL46"/>
    <mergeCell ref="AI47:AL47"/>
    <mergeCell ref="AI49:AL49"/>
    <mergeCell ref="AI52:AL52"/>
    <mergeCell ref="AB43:AC43"/>
    <mergeCell ref="AB49:AC49"/>
    <mergeCell ref="AB52:AC52"/>
    <mergeCell ref="AB51:AC51"/>
    <mergeCell ref="AI51:AL51"/>
    <mergeCell ref="AG47:AH47"/>
    <mergeCell ref="AB35:AC35"/>
    <mergeCell ref="AB36:AC36"/>
    <mergeCell ref="AI36:AL36"/>
    <mergeCell ref="L63:AC63"/>
    <mergeCell ref="K64:AC64"/>
    <mergeCell ref="AB61:AC61"/>
    <mergeCell ref="AB62:AC62"/>
    <mergeCell ref="AD50:AF50"/>
    <mergeCell ref="AG50:AH50"/>
    <mergeCell ref="AI50:AL50"/>
    <mergeCell ref="AD48:AF48"/>
    <mergeCell ref="A43:H48"/>
    <mergeCell ref="AG48:AH48"/>
    <mergeCell ref="AD44:AF44"/>
    <mergeCell ref="AG44:AH44"/>
    <mergeCell ref="AI44:AL44"/>
    <mergeCell ref="AD45:AF45"/>
    <mergeCell ref="AG45:AH45"/>
    <mergeCell ref="AI45:AL45"/>
    <mergeCell ref="AI48:AL48"/>
    <mergeCell ref="AG46:AH46"/>
    <mergeCell ref="AI53:AL53"/>
    <mergeCell ref="AI54:AL54"/>
    <mergeCell ref="AI57:AL57"/>
    <mergeCell ref="AI60:AL60"/>
    <mergeCell ref="AB53:AC53"/>
    <mergeCell ref="AB55:AC55"/>
    <mergeCell ref="A23:H42"/>
    <mergeCell ref="A49:H53"/>
    <mergeCell ref="A54:H62"/>
    <mergeCell ref="AB24:AC24"/>
    <mergeCell ref="AB25:AC25"/>
    <mergeCell ref="AB26:AC26"/>
    <mergeCell ref="AB27:AC27"/>
    <mergeCell ref="AB28:AC28"/>
    <mergeCell ref="AB29:AC29"/>
    <mergeCell ref="AB31:AC31"/>
    <mergeCell ref="AB32:AC32"/>
    <mergeCell ref="AB33:AC33"/>
    <mergeCell ref="AB34:AC34"/>
    <mergeCell ref="AB44:AC44"/>
    <mergeCell ref="AB45:AC45"/>
    <mergeCell ref="AB46:AC46"/>
    <mergeCell ref="AB47:AC47"/>
    <mergeCell ref="AB48:AC48"/>
    <mergeCell ref="AB50:AC50"/>
    <mergeCell ref="AB56:AC56"/>
    <mergeCell ref="AB58:AC58"/>
    <mergeCell ref="AB59:AC59"/>
    <mergeCell ref="AB54:AC54"/>
    <mergeCell ref="AB57:AC57"/>
    <mergeCell ref="A140:AL142"/>
    <mergeCell ref="AG145:AL145"/>
    <mergeCell ref="AG146:AL147"/>
    <mergeCell ref="A136:B136"/>
    <mergeCell ref="C136:G136"/>
    <mergeCell ref="H136:J136"/>
    <mergeCell ref="A137:C137"/>
    <mergeCell ref="D137:L137"/>
    <mergeCell ref="M137:O137"/>
    <mergeCell ref="P137:X137"/>
    <mergeCell ref="Y137:AA137"/>
    <mergeCell ref="AB137:AK137"/>
    <mergeCell ref="K136:AK136"/>
    <mergeCell ref="A132:B132"/>
    <mergeCell ref="C132:G132"/>
    <mergeCell ref="H132:J132"/>
    <mergeCell ref="A133:C133"/>
    <mergeCell ref="D133:L133"/>
    <mergeCell ref="M133:O133"/>
    <mergeCell ref="P133:X133"/>
    <mergeCell ref="Y133:AA133"/>
    <mergeCell ref="AB133:AK133"/>
    <mergeCell ref="K132:AK132"/>
    <mergeCell ref="K119:N119"/>
    <mergeCell ref="V117:Y117"/>
    <mergeCell ref="Z117:AK117"/>
    <mergeCell ref="C122:F122"/>
    <mergeCell ref="C123:F123"/>
    <mergeCell ref="C124:F124"/>
    <mergeCell ref="G122:AK122"/>
    <mergeCell ref="O119:AC119"/>
    <mergeCell ref="A129:C129"/>
    <mergeCell ref="D129:L129"/>
    <mergeCell ref="M129:O129"/>
    <mergeCell ref="P129:X129"/>
    <mergeCell ref="Y129:AA129"/>
    <mergeCell ref="AB129:AK129"/>
    <mergeCell ref="A128:B128"/>
    <mergeCell ref="C128:G128"/>
    <mergeCell ref="H128:J128"/>
    <mergeCell ref="K128:AK128"/>
    <mergeCell ref="M123:P123"/>
    <mergeCell ref="Q123:R123"/>
    <mergeCell ref="S123:T123"/>
    <mergeCell ref="K116:M116"/>
    <mergeCell ref="K117:M117"/>
    <mergeCell ref="K118:M118"/>
    <mergeCell ref="V118:X118"/>
    <mergeCell ref="V116:X116"/>
    <mergeCell ref="N116:U116"/>
    <mergeCell ref="N117:U117"/>
    <mergeCell ref="N118:U118"/>
    <mergeCell ref="Y116:AC116"/>
    <mergeCell ref="Y118:AC118"/>
    <mergeCell ref="K90:M90"/>
    <mergeCell ref="N90:V90"/>
    <mergeCell ref="K91:M91"/>
    <mergeCell ref="N91:V91"/>
    <mergeCell ref="W91:Y91"/>
    <mergeCell ref="Z91:AH91"/>
    <mergeCell ref="B101:AK102"/>
    <mergeCell ref="B108:AK109"/>
    <mergeCell ref="K84:M84"/>
    <mergeCell ref="K85:M85"/>
    <mergeCell ref="K86:M86"/>
    <mergeCell ref="N84:V84"/>
    <mergeCell ref="Z86:AH86"/>
    <mergeCell ref="W86:Y86"/>
    <mergeCell ref="N85:V85"/>
    <mergeCell ref="N86:V86"/>
    <mergeCell ref="K89:M89"/>
    <mergeCell ref="N89:V89"/>
    <mergeCell ref="A69:AL69"/>
    <mergeCell ref="A71:AL73"/>
    <mergeCell ref="A76:F76"/>
    <mergeCell ref="A77:F80"/>
    <mergeCell ref="G76:AL76"/>
    <mergeCell ref="G77:AL80"/>
    <mergeCell ref="AI29:AL29"/>
    <mergeCell ref="AD31:AF31"/>
    <mergeCell ref="AG31:AH31"/>
    <mergeCell ref="AI31:AL31"/>
    <mergeCell ref="AD32:AF32"/>
    <mergeCell ref="AD58:AF58"/>
    <mergeCell ref="AG58:AH58"/>
    <mergeCell ref="AI58:AL58"/>
    <mergeCell ref="AD59:AF59"/>
    <mergeCell ref="AG59:AH59"/>
    <mergeCell ref="AI59:AL59"/>
    <mergeCell ref="AD61:AF61"/>
    <mergeCell ref="AG61:AH61"/>
    <mergeCell ref="AI61:AL61"/>
    <mergeCell ref="AD51:AF51"/>
    <mergeCell ref="AG51:AH51"/>
    <mergeCell ref="AD62:AF62"/>
    <mergeCell ref="AG62:AH62"/>
    <mergeCell ref="AD1:AE1"/>
    <mergeCell ref="AF1:AG1"/>
    <mergeCell ref="AC8:AD8"/>
    <mergeCell ref="A2:AL3"/>
    <mergeCell ref="AB6:AJ6"/>
    <mergeCell ref="AB7:AJ7"/>
    <mergeCell ref="AE8:AJ8"/>
    <mergeCell ref="X6:AA6"/>
    <mergeCell ref="X7:AA7"/>
    <mergeCell ref="AE9:AJ9"/>
    <mergeCell ref="Y8:AB8"/>
    <mergeCell ref="AC9:AD9"/>
    <mergeCell ref="AI22:AL22"/>
    <mergeCell ref="AD26:AF26"/>
    <mergeCell ref="AG26:AH26"/>
    <mergeCell ref="AI26:AL26"/>
    <mergeCell ref="AD24:AF24"/>
    <mergeCell ref="AG24:AH24"/>
    <mergeCell ref="AI24:AL24"/>
    <mergeCell ref="AD22:AH22"/>
    <mergeCell ref="AI23:AL23"/>
    <mergeCell ref="AG23:AH23"/>
    <mergeCell ref="AD23:AF23"/>
    <mergeCell ref="Y11:AB11"/>
    <mergeCell ref="AC11:AD11"/>
    <mergeCell ref="AC12:AD12"/>
    <mergeCell ref="AE11:AJ11"/>
    <mergeCell ref="AE12:AJ12"/>
    <mergeCell ref="B15:AK16"/>
    <mergeCell ref="B18:AK18"/>
    <mergeCell ref="A22:H22"/>
    <mergeCell ref="AB23:AC23"/>
    <mergeCell ref="AB22:AC22"/>
    <mergeCell ref="I22:AA22"/>
    <mergeCell ref="AG32:AH32"/>
    <mergeCell ref="AD27:AF27"/>
    <mergeCell ref="AG27:AH27"/>
    <mergeCell ref="AI27:AL27"/>
    <mergeCell ref="AD28:AF28"/>
    <mergeCell ref="AG28:AH28"/>
    <mergeCell ref="AI28:AL28"/>
    <mergeCell ref="AB30:AC30"/>
    <mergeCell ref="AI25:AL25"/>
    <mergeCell ref="AI30:AL30"/>
    <mergeCell ref="AD65:AH65"/>
    <mergeCell ref="AD67:AH67"/>
    <mergeCell ref="AD66:AF66"/>
    <mergeCell ref="AI65:AL65"/>
    <mergeCell ref="AI66:AL66"/>
    <mergeCell ref="AI67:AL67"/>
    <mergeCell ref="AD55:AF55"/>
    <mergeCell ref="AG55:AH55"/>
    <mergeCell ref="AI55:AL55"/>
    <mergeCell ref="AD56:AF56"/>
    <mergeCell ref="AG56:AH56"/>
    <mergeCell ref="AI56:AL56"/>
    <mergeCell ref="AD63:AF63"/>
    <mergeCell ref="AG63:AH63"/>
    <mergeCell ref="AI63:AL63"/>
    <mergeCell ref="AD64:AF64"/>
    <mergeCell ref="AG64:AH64"/>
    <mergeCell ref="AI64:AL64"/>
    <mergeCell ref="AI62:AL62"/>
    <mergeCell ref="AB40:AC40"/>
    <mergeCell ref="AD40:AF40"/>
    <mergeCell ref="AG40:AH40"/>
    <mergeCell ref="AI40:AL40"/>
    <mergeCell ref="AB41:AC41"/>
    <mergeCell ref="AD41:AF41"/>
    <mergeCell ref="AG41:AH41"/>
    <mergeCell ref="AI41:AL41"/>
    <mergeCell ref="AB42:AC42"/>
    <mergeCell ref="AI42:AL42"/>
  </mergeCells>
  <phoneticPr fontId="3"/>
  <conditionalFormatting sqref="AF1:AG1">
    <cfRule type="expression" dxfId="364" priority="127">
      <formula>$AF$1=""</formula>
    </cfRule>
  </conditionalFormatting>
  <conditionalFormatting sqref="AI1">
    <cfRule type="expression" dxfId="363" priority="126">
      <formula>$AI$1=""</formula>
    </cfRule>
  </conditionalFormatting>
  <conditionalFormatting sqref="AK1">
    <cfRule type="expression" dxfId="362" priority="125">
      <formula>$AK$1=""</formula>
    </cfRule>
  </conditionalFormatting>
  <conditionalFormatting sqref="AB6:AJ6">
    <cfRule type="expression" dxfId="361" priority="124">
      <formula>AB6=""</formula>
    </cfRule>
  </conditionalFormatting>
  <conditionalFormatting sqref="AB7:AJ7">
    <cfRule type="expression" dxfId="360" priority="123">
      <formula>AB7=""</formula>
    </cfRule>
  </conditionalFormatting>
  <conditionalFormatting sqref="AE8:AJ8">
    <cfRule type="expression" dxfId="359" priority="122">
      <formula>AE8=""</formula>
    </cfRule>
  </conditionalFormatting>
  <conditionalFormatting sqref="AE9:AJ9">
    <cfRule type="expression" dxfId="358" priority="121">
      <formula>AE9=""</formula>
    </cfRule>
  </conditionalFormatting>
  <conditionalFormatting sqref="AE11:AJ11">
    <cfRule type="expression" dxfId="357" priority="120">
      <formula>AE11=""</formula>
    </cfRule>
  </conditionalFormatting>
  <conditionalFormatting sqref="AE12:AJ12">
    <cfRule type="expression" dxfId="356" priority="119">
      <formula>AE12=""</formula>
    </cfRule>
  </conditionalFormatting>
  <conditionalFormatting sqref="A69:AL69">
    <cfRule type="expression" dxfId="355" priority="118">
      <formula>$A$69=""</formula>
    </cfRule>
  </conditionalFormatting>
  <conditionalFormatting sqref="A71:AL73">
    <cfRule type="expression" dxfId="354" priority="117">
      <formula>$A$71=""</formula>
    </cfRule>
  </conditionalFormatting>
  <conditionalFormatting sqref="G76:AL76">
    <cfRule type="expression" dxfId="353" priority="116">
      <formula>$G$76=""</formula>
    </cfRule>
  </conditionalFormatting>
  <conditionalFormatting sqref="G77:AL80">
    <cfRule type="expression" dxfId="352" priority="115">
      <formula>$G$77=""</formula>
    </cfRule>
  </conditionalFormatting>
  <conditionalFormatting sqref="N84:V84 P116:U118">
    <cfRule type="expression" dxfId="351" priority="113">
      <formula>AR84=1</formula>
    </cfRule>
  </conditionalFormatting>
  <conditionalFormatting sqref="N85:V85">
    <cfRule type="expression" dxfId="350" priority="112">
      <formula>AR85=1</formula>
    </cfRule>
  </conditionalFormatting>
  <conditionalFormatting sqref="N86:V86">
    <cfRule type="expression" dxfId="349" priority="111">
      <formula>AR86=1</formula>
    </cfRule>
  </conditionalFormatting>
  <conditionalFormatting sqref="Z86:AH86">
    <cfRule type="expression" dxfId="348" priority="110">
      <formula>AR86=2</formula>
    </cfRule>
  </conditionalFormatting>
  <conditionalFormatting sqref="N89:V89">
    <cfRule type="expression" dxfId="347" priority="109">
      <formula>AR89=1</formula>
    </cfRule>
  </conditionalFormatting>
  <conditionalFormatting sqref="N90:V90">
    <cfRule type="expression" dxfId="346" priority="108">
      <formula>AR90=1</formula>
    </cfRule>
  </conditionalFormatting>
  <conditionalFormatting sqref="N91:V91">
    <cfRule type="expression" dxfId="345" priority="107">
      <formula>AR91=1</formula>
    </cfRule>
  </conditionalFormatting>
  <conditionalFormatting sqref="Z91:AH91">
    <cfRule type="expression" dxfId="344" priority="106">
      <formula>AR91=2</formula>
    </cfRule>
  </conditionalFormatting>
  <conditionalFormatting sqref="C84:I84 C89:I89 C91:J91 C90:H90 C86:J86 C85:H85">
    <cfRule type="expression" dxfId="343" priority="105">
      <formula>$AO$93=0</formula>
    </cfRule>
  </conditionalFormatting>
  <conditionalFormatting sqref="C96:F97">
    <cfRule type="expression" dxfId="342" priority="104">
      <formula>$AO$98=0</formula>
    </cfRule>
  </conditionalFormatting>
  <conditionalFormatting sqref="C103:H103 C104:G104">
    <cfRule type="expression" dxfId="341" priority="103">
      <formula>$AO$105=0</formula>
    </cfRule>
  </conditionalFormatting>
  <conditionalFormatting sqref="C110:L110 C111:K111">
    <cfRule type="expression" dxfId="340" priority="102">
      <formula>$AO$112=0</formula>
    </cfRule>
  </conditionalFormatting>
  <conditionalFormatting sqref="G122:AK122">
    <cfRule type="expression" dxfId="339" priority="101">
      <formula>$AO$126=0</formula>
    </cfRule>
  </conditionalFormatting>
  <conditionalFormatting sqref="AA116:AC116 AA118:AC118">
    <cfRule type="expression" dxfId="338" priority="97">
      <formula>AT116=2</formula>
    </cfRule>
  </conditionalFormatting>
  <conditionalFormatting sqref="N116:N118">
    <cfRule type="expression" dxfId="337" priority="253">
      <formula>AS116=1</formula>
    </cfRule>
  </conditionalFormatting>
  <conditionalFormatting sqref="O116:O118">
    <cfRule type="expression" dxfId="336" priority="254">
      <formula>#REF!=1</formula>
    </cfRule>
  </conditionalFormatting>
  <conditionalFormatting sqref="Y116 Y118">
    <cfRule type="expression" dxfId="335" priority="262">
      <formula>AS116=2</formula>
    </cfRule>
  </conditionalFormatting>
  <conditionalFormatting sqref="Z116 Z118">
    <cfRule type="expression" dxfId="334" priority="263">
      <formula>#REF!=2</formula>
    </cfRule>
  </conditionalFormatting>
  <conditionalFormatting sqref="O119:AC119">
    <cfRule type="expression" dxfId="333" priority="95">
      <formula>$AS$118=3</formula>
    </cfRule>
  </conditionalFormatting>
  <conditionalFormatting sqref="G97">
    <cfRule type="expression" dxfId="332" priority="94">
      <formula>$AO$98=0</formula>
    </cfRule>
  </conditionalFormatting>
  <conditionalFormatting sqref="H97">
    <cfRule type="expression" dxfId="331" priority="93">
      <formula>$AO$98=0</formula>
    </cfRule>
  </conditionalFormatting>
  <conditionalFormatting sqref="I97">
    <cfRule type="expression" dxfId="330" priority="92">
      <formula>$AO$98=0</formula>
    </cfRule>
  </conditionalFormatting>
  <conditionalFormatting sqref="L111">
    <cfRule type="expression" dxfId="329" priority="91">
      <formula>$AO$112=0</formula>
    </cfRule>
  </conditionalFormatting>
  <conditionalFormatting sqref="M111">
    <cfRule type="expression" dxfId="328" priority="90">
      <formula>$AO$112=0</formula>
    </cfRule>
  </conditionalFormatting>
  <conditionalFormatting sqref="N111">
    <cfRule type="expression" dxfId="327" priority="89">
      <formula>$AO$112=0</formula>
    </cfRule>
  </conditionalFormatting>
  <conditionalFormatting sqref="S123:T123 V123 X123">
    <cfRule type="expression" dxfId="326" priority="88">
      <formula>$AT$123=1</formula>
    </cfRule>
  </conditionalFormatting>
  <conditionalFormatting sqref="C128:G128">
    <cfRule type="expression" dxfId="325" priority="87">
      <formula>$C$128=""</formula>
    </cfRule>
  </conditionalFormatting>
  <conditionalFormatting sqref="K128:AK128">
    <cfRule type="expression" dxfId="324" priority="86">
      <formula>$K$128=""</formula>
    </cfRule>
  </conditionalFormatting>
  <conditionalFormatting sqref="D129:L129">
    <cfRule type="expression" dxfId="323" priority="85">
      <formula>$D$129=""</formula>
    </cfRule>
  </conditionalFormatting>
  <conditionalFormatting sqref="P129:X129">
    <cfRule type="expression" dxfId="322" priority="84">
      <formula>$P$129=""</formula>
    </cfRule>
  </conditionalFormatting>
  <conditionalFormatting sqref="AB129:AK129">
    <cfRule type="expression" dxfId="321" priority="83">
      <formula>$AB$129=""</formula>
    </cfRule>
  </conditionalFormatting>
  <conditionalFormatting sqref="I24:O24 I25:Z25">
    <cfRule type="expression" dxfId="320" priority="72">
      <formula>SUM($AO$30:$AP$30)=1</formula>
    </cfRule>
  </conditionalFormatting>
  <conditionalFormatting sqref="J26:Q26 J28:P28 J29:S29">
    <cfRule type="expression" dxfId="319" priority="71">
      <formula>COUNTIF($AP$25:$AQ$29,TRUE)=1</formula>
    </cfRule>
  </conditionalFormatting>
  <conditionalFormatting sqref="AB24:AC24">
    <cfRule type="expression" dxfId="318" priority="70">
      <formula>$AX$24=1</formula>
    </cfRule>
  </conditionalFormatting>
  <conditionalFormatting sqref="AB26:AC26">
    <cfRule type="expression" dxfId="317" priority="69">
      <formula>$AX$26=1</formula>
    </cfRule>
  </conditionalFormatting>
  <conditionalFormatting sqref="AB27:AC27">
    <cfRule type="expression" dxfId="316" priority="68">
      <formula>$AX$27=1</formula>
    </cfRule>
  </conditionalFormatting>
  <conditionalFormatting sqref="AB28:AC28">
    <cfRule type="expression" dxfId="315" priority="67">
      <formula>$AX$28=1</formula>
    </cfRule>
  </conditionalFormatting>
  <conditionalFormatting sqref="AB29:AC29">
    <cfRule type="expression" dxfId="314" priority="66">
      <formula>$AX$29=1</formula>
    </cfRule>
  </conditionalFormatting>
  <conditionalFormatting sqref="AB31:AC34 AB35">
    <cfRule type="expression" dxfId="313" priority="64">
      <formula>AX31=1</formula>
    </cfRule>
  </conditionalFormatting>
  <conditionalFormatting sqref="I44:Q45">
    <cfRule type="expression" dxfId="312" priority="38">
      <formula>$AP$49=1</formula>
    </cfRule>
    <cfRule type="expression" dxfId="311" priority="62">
      <formula>SUM($AO$49,$AP$46,$AP$49)=1</formula>
    </cfRule>
  </conditionalFormatting>
  <conditionalFormatting sqref="I48:Q48">
    <cfRule type="expression" dxfId="310" priority="33">
      <formula>$AS$49=3</formula>
    </cfRule>
    <cfRule type="expression" dxfId="309" priority="34">
      <formula>$AS$49=2</formula>
    </cfRule>
    <cfRule type="expression" dxfId="308" priority="37">
      <formula>$AP$49=1</formula>
    </cfRule>
    <cfRule type="expression" dxfId="307" priority="40">
      <formula>$AP$46=2</formula>
    </cfRule>
    <cfRule type="expression" dxfId="306" priority="41">
      <formula>$AP$46=1</formula>
    </cfRule>
    <cfRule type="expression" dxfId="305" priority="61">
      <formula>SUM($AO$49,$AP$46,$AP$49)=1</formula>
    </cfRule>
  </conditionalFormatting>
  <conditionalFormatting sqref="J46:Q47">
    <cfRule type="expression" dxfId="304" priority="35">
      <formula>$AQ$49=3</formula>
    </cfRule>
    <cfRule type="expression" dxfId="303" priority="36">
      <formula>$AQ$49=4</formula>
    </cfRule>
    <cfRule type="expression" dxfId="302" priority="39">
      <formula>$AP$46=2</formula>
    </cfRule>
    <cfRule type="expression" dxfId="301" priority="43">
      <formula>$AP$46=0</formula>
    </cfRule>
    <cfRule type="expression" dxfId="300" priority="60">
      <formula>$AQ$49=1</formula>
    </cfRule>
  </conditionalFormatting>
  <conditionalFormatting sqref="AB44:AC45 AB48">
    <cfRule type="expression" dxfId="299" priority="59">
      <formula>AX44=1</formula>
    </cfRule>
  </conditionalFormatting>
  <conditionalFormatting sqref="I50:Y50 I51:AA51 I53:N53">
    <cfRule type="expression" dxfId="298" priority="58">
      <formula>SUM($AO$54:$AP$54)=1</formula>
    </cfRule>
  </conditionalFormatting>
  <conditionalFormatting sqref="AB50:AC51">
    <cfRule type="expression" dxfId="297" priority="57">
      <formula>AX50=1</formula>
    </cfRule>
  </conditionalFormatting>
  <conditionalFormatting sqref="I55:Q56">
    <cfRule type="expression" dxfId="296" priority="56">
      <formula>SUM($AO$62,$AP$57)=1</formula>
    </cfRule>
  </conditionalFormatting>
  <conditionalFormatting sqref="I58:P59">
    <cfRule type="expression" dxfId="295" priority="55">
      <formula>SUM($AQ$55,$AP$60)=1</formula>
    </cfRule>
  </conditionalFormatting>
  <conditionalFormatting sqref="AB58:AC59 AB61:AC62">
    <cfRule type="expression" dxfId="294" priority="53">
      <formula>AX58=1</formula>
    </cfRule>
  </conditionalFormatting>
  <conditionalFormatting sqref="AD63:AF63">
    <cfRule type="expression" dxfId="293" priority="52">
      <formula>SUM($AX$63,$AX$65)=1</formula>
    </cfRule>
  </conditionalFormatting>
  <conditionalFormatting sqref="L63:AC63">
    <cfRule type="expression" dxfId="292" priority="51">
      <formula>SUM($AR$63,$AX$65)=1</formula>
    </cfRule>
  </conditionalFormatting>
  <conditionalFormatting sqref="K64:AC64">
    <cfRule type="expression" dxfId="291" priority="50">
      <formula>SUM($AR$64,$AX$66)=1</formula>
    </cfRule>
  </conditionalFormatting>
  <conditionalFormatting sqref="AD64:AF64">
    <cfRule type="expression" dxfId="290" priority="49">
      <formula>SUM($AX$66,$AX$64)=1</formula>
    </cfRule>
  </conditionalFormatting>
  <conditionalFormatting sqref="AB46:AC46">
    <cfRule type="expression" dxfId="289" priority="48">
      <formula>$AX$46=1</formula>
    </cfRule>
  </conditionalFormatting>
  <conditionalFormatting sqref="AB47:AC47">
    <cfRule type="expression" dxfId="288" priority="47">
      <formula>$AX$47=1</formula>
    </cfRule>
  </conditionalFormatting>
  <conditionalFormatting sqref="I61:P62">
    <cfRule type="expression" dxfId="287" priority="336">
      <formula>SUM($AP$60,$AP$63)=1</formula>
    </cfRule>
  </conditionalFormatting>
  <conditionalFormatting sqref="I31:P31 I32:U32 I33:P33 I34:V35">
    <cfRule type="expression" dxfId="286" priority="337">
      <formula>SUM($AO$30,$AP$35)=1</formula>
    </cfRule>
  </conditionalFormatting>
  <conditionalFormatting sqref="I35:V35">
    <cfRule type="expression" dxfId="285" priority="342">
      <formula>$AP$35=2</formula>
    </cfRule>
    <cfRule type="expression" dxfId="284" priority="343">
      <formula>$AP$35=1</formula>
    </cfRule>
  </conditionalFormatting>
  <conditionalFormatting sqref="AG146:AL147">
    <cfRule type="expression" dxfId="283" priority="11">
      <formula>$AG$146=""</formula>
    </cfRule>
  </conditionalFormatting>
  <conditionalFormatting sqref="AF55:AG55">
    <cfRule type="expression" priority="10">
      <formula>$AX$55</formula>
    </cfRule>
  </conditionalFormatting>
  <conditionalFormatting sqref="G123:L123">
    <cfRule type="expression" dxfId="282" priority="9">
      <formula>$AS$123=0</formula>
    </cfRule>
  </conditionalFormatting>
  <conditionalFormatting sqref="G124:L124">
    <cfRule type="expression" dxfId="281" priority="8">
      <formula>$AS$124=0</formula>
    </cfRule>
  </conditionalFormatting>
  <conditionalFormatting sqref="AB38">
    <cfRule type="expression" dxfId="280" priority="7">
      <formula>$AX$38=1</formula>
    </cfRule>
  </conditionalFormatting>
  <conditionalFormatting sqref="AB40">
    <cfRule type="expression" dxfId="279" priority="5">
      <formula>AX40=1</formula>
    </cfRule>
  </conditionalFormatting>
  <conditionalFormatting sqref="I37:R37 I41:R41">
    <cfRule type="expression" dxfId="278" priority="4">
      <formula>SUM($AO$30,$AP$42)=1</formula>
    </cfRule>
  </conditionalFormatting>
  <conditionalFormatting sqref="J38:T38">
    <cfRule type="expression" dxfId="277" priority="3">
      <formula>SUM($AQ$36)=1</formula>
    </cfRule>
  </conditionalFormatting>
  <conditionalFormatting sqref="AB39">
    <cfRule type="expression" dxfId="276" priority="2">
      <formula>$AX$39=1</formula>
    </cfRule>
  </conditionalFormatting>
  <conditionalFormatting sqref="AB56:AC56">
    <cfRule type="expression" dxfId="275" priority="1">
      <formula>$AX$56=1</formula>
    </cfRule>
  </conditionalFormatting>
  <printOptions horizontalCentered="1"/>
  <pageMargins left="0.59055118110236227" right="0.59055118110236227" top="0.59055118110236227" bottom="0.59055118110236227" header="0.39370078740157483" footer="0.39370078740157483"/>
  <pageSetup paperSize="9" scale="60" orientation="portrait" r:id="rId1"/>
  <headerFooter>
    <oddHeader>&amp;LVer.8.1(学外用M版)&amp;R受付番号</oddHeader>
  </headerFooter>
  <rowBreaks count="1" manualBreakCount="1">
    <brk id="81" max="16383" man="1"/>
  </rowBreaks>
  <colBreaks count="1" manualBreakCount="1">
    <brk id="3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1</xdr:col>
                    <xdr:colOff>247650</xdr:colOff>
                    <xdr:row>83</xdr:row>
                    <xdr:rowOff>0</xdr:rowOff>
                  </from>
                  <to>
                    <xdr:col>9</xdr:col>
                    <xdr:colOff>0</xdr:colOff>
                    <xdr:row>84</xdr:row>
                    <xdr:rowOff>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1</xdr:col>
                    <xdr:colOff>247650</xdr:colOff>
                    <xdr:row>84</xdr:row>
                    <xdr:rowOff>0</xdr:rowOff>
                  </from>
                  <to>
                    <xdr:col>8</xdr:col>
                    <xdr:colOff>0</xdr:colOff>
                    <xdr:row>85</xdr:row>
                    <xdr:rowOff>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1</xdr:col>
                    <xdr:colOff>247650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1</xdr:col>
                    <xdr:colOff>247650</xdr:colOff>
                    <xdr:row>88</xdr:row>
                    <xdr:rowOff>0</xdr:rowOff>
                  </from>
                  <to>
                    <xdr:col>9</xdr:col>
                    <xdr:colOff>0</xdr:colOff>
                    <xdr:row>89</xdr:row>
                    <xdr:rowOff>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1</xdr:col>
                    <xdr:colOff>247650</xdr:colOff>
                    <xdr:row>89</xdr:row>
                    <xdr:rowOff>0</xdr:rowOff>
                  </from>
                  <to>
                    <xdr:col>8</xdr:col>
                    <xdr:colOff>0</xdr:colOff>
                    <xdr:row>90</xdr:row>
                    <xdr:rowOff>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1</xdr:col>
                    <xdr:colOff>247650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247650</xdr:colOff>
                    <xdr:row>95</xdr:row>
                    <xdr:rowOff>0</xdr:rowOff>
                  </from>
                  <to>
                    <xdr:col>6</xdr:col>
                    <xdr:colOff>0</xdr:colOff>
                    <xdr:row>96</xdr:row>
                    <xdr:rowOff>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1</xdr:col>
                    <xdr:colOff>247650</xdr:colOff>
                    <xdr:row>96</xdr:row>
                    <xdr:rowOff>0</xdr:rowOff>
                  </from>
                  <to>
                    <xdr:col>8</xdr:col>
                    <xdr:colOff>247650</xdr:colOff>
                    <xdr:row>97</xdr:row>
                    <xdr:rowOff>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1</xdr:col>
                    <xdr:colOff>247650</xdr:colOff>
                    <xdr:row>102</xdr:row>
                    <xdr:rowOff>0</xdr:rowOff>
                  </from>
                  <to>
                    <xdr:col>8</xdr:col>
                    <xdr:colOff>0</xdr:colOff>
                    <xdr:row>103</xdr:row>
                    <xdr:rowOff>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1</xdr:col>
                    <xdr:colOff>247650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1</xdr:col>
                    <xdr:colOff>247650</xdr:colOff>
                    <xdr:row>109</xdr:row>
                    <xdr:rowOff>0</xdr:rowOff>
                  </from>
                  <to>
                    <xdr:col>12</xdr:col>
                    <xdr:colOff>0</xdr:colOff>
                    <xdr:row>110</xdr:row>
                    <xdr:rowOff>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2</xdr:col>
                    <xdr:colOff>0</xdr:colOff>
                    <xdr:row>110</xdr:row>
                    <xdr:rowOff>0</xdr:rowOff>
                  </from>
                  <to>
                    <xdr:col>14</xdr:col>
                    <xdr:colOff>0</xdr:colOff>
                    <xdr:row>111</xdr:row>
                    <xdr:rowOff>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1</xdr:col>
                    <xdr:colOff>247650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1</xdr:col>
                    <xdr:colOff>247650</xdr:colOff>
                    <xdr:row>116</xdr:row>
                    <xdr:rowOff>0</xdr:rowOff>
                  </from>
                  <to>
                    <xdr:col>8</xdr:col>
                    <xdr:colOff>0</xdr:colOff>
                    <xdr:row>117</xdr:row>
                    <xdr:rowOff>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1</xdr:col>
                    <xdr:colOff>247650</xdr:colOff>
                    <xdr:row>117</xdr:row>
                    <xdr:rowOff>0</xdr:rowOff>
                  </from>
                  <to>
                    <xdr:col>9</xdr:col>
                    <xdr:colOff>0</xdr:colOff>
                    <xdr:row>119</xdr:row>
                    <xdr:rowOff>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6</xdr:col>
                    <xdr:colOff>0</xdr:colOff>
                    <xdr:row>122</xdr:row>
                    <xdr:rowOff>0</xdr:rowOff>
                  </from>
                  <to>
                    <xdr:col>8</xdr:col>
                    <xdr:colOff>0</xdr:colOff>
                    <xdr:row>123</xdr:row>
                    <xdr:rowOff>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9</xdr:col>
                    <xdr:colOff>0</xdr:colOff>
                    <xdr:row>121</xdr:row>
                    <xdr:rowOff>190500</xdr:rowOff>
                  </from>
                  <to>
                    <xdr:col>11</xdr:col>
                    <xdr:colOff>104775</xdr:colOff>
                    <xdr:row>123</xdr:row>
                    <xdr:rowOff>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6</xdr:col>
                    <xdr:colOff>0</xdr:colOff>
                    <xdr:row>123</xdr:row>
                    <xdr:rowOff>0</xdr:rowOff>
                  </from>
                  <to>
                    <xdr:col>8</xdr:col>
                    <xdr:colOff>0</xdr:colOff>
                    <xdr:row>124</xdr:row>
                    <xdr:rowOff>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9</xdr:col>
                    <xdr:colOff>0</xdr:colOff>
                    <xdr:row>123</xdr:row>
                    <xdr:rowOff>9525</xdr:rowOff>
                  </from>
                  <to>
                    <xdr:col>11</xdr:col>
                    <xdr:colOff>76200</xdr:colOff>
                    <xdr:row>124</xdr:row>
                    <xdr:rowOff>0</xdr:rowOff>
                  </to>
                </anchor>
              </controlPr>
            </control>
          </mc:Choice>
        </mc:AlternateContent>
        <mc:AlternateContent xmlns:mc="http://schemas.openxmlformats.org/markup-compatibility/2006">
          <mc:Choice Requires="x14">
            <control shapeId="1025" r:id="rId23" name="Check Box 1">
              <controlPr locked="0" defaultSize="0" autoFill="0" autoLine="0" autoPict="0">
                <anchor moveWithCells="1">
                  <from>
                    <xdr:col>8</xdr:col>
                    <xdr:colOff>0</xdr:colOff>
                    <xdr:row>23</xdr:row>
                    <xdr:rowOff>0</xdr:rowOff>
                  </from>
                  <to>
                    <xdr:col>14</xdr:col>
                    <xdr:colOff>0</xdr:colOff>
                    <xdr:row>24</xdr:row>
                    <xdr:rowOff>0</xdr:rowOff>
                  </to>
                </anchor>
              </controlPr>
            </control>
          </mc:Choice>
        </mc:AlternateContent>
        <mc:AlternateContent xmlns:mc="http://schemas.openxmlformats.org/markup-compatibility/2006">
          <mc:Choice Requires="x14">
            <control shapeId="1027" r:id="rId24" name="Check Box 3">
              <controlPr locked="0" defaultSize="0" autoFill="0" autoLine="0" autoPict="0">
                <anchor moveWithCells="1">
                  <from>
                    <xdr:col>8</xdr:col>
                    <xdr:colOff>0</xdr:colOff>
                    <xdr:row>24</xdr:row>
                    <xdr:rowOff>0</xdr:rowOff>
                  </from>
                  <to>
                    <xdr:col>25</xdr:col>
                    <xdr:colOff>0</xdr:colOff>
                    <xdr:row>25</xdr:row>
                    <xdr:rowOff>0</xdr:rowOff>
                  </to>
                </anchor>
              </controlPr>
            </control>
          </mc:Choice>
        </mc:AlternateContent>
        <mc:AlternateContent xmlns:mc="http://schemas.openxmlformats.org/markup-compatibility/2006">
          <mc:Choice Requires="x14">
            <control shapeId="1028" r:id="rId25" name="Check Box 4">
              <controlPr locked="0" defaultSize="0" autoFill="0" autoLine="0" autoPict="0">
                <anchor moveWithCells="1">
                  <from>
                    <xdr:col>9</xdr:col>
                    <xdr:colOff>0</xdr:colOff>
                    <xdr:row>25</xdr:row>
                    <xdr:rowOff>0</xdr:rowOff>
                  </from>
                  <to>
                    <xdr:col>16</xdr:col>
                    <xdr:colOff>0</xdr:colOff>
                    <xdr:row>26</xdr:row>
                    <xdr:rowOff>0</xdr:rowOff>
                  </to>
                </anchor>
              </controlPr>
            </control>
          </mc:Choice>
        </mc:AlternateContent>
        <mc:AlternateContent xmlns:mc="http://schemas.openxmlformats.org/markup-compatibility/2006">
          <mc:Choice Requires="x14">
            <control shapeId="1029" r:id="rId26" name="Check Box 5">
              <controlPr locked="0" defaultSize="0" autoFill="0" autoLine="0" autoPict="0">
                <anchor moveWithCells="1">
                  <from>
                    <xdr:col>10</xdr:col>
                    <xdr:colOff>0</xdr:colOff>
                    <xdr:row>26</xdr:row>
                    <xdr:rowOff>0</xdr:rowOff>
                  </from>
                  <to>
                    <xdr:col>22</xdr:col>
                    <xdr:colOff>0</xdr:colOff>
                    <xdr:row>27</xdr:row>
                    <xdr:rowOff>0</xdr:rowOff>
                  </to>
                </anchor>
              </controlPr>
            </control>
          </mc:Choice>
        </mc:AlternateContent>
        <mc:AlternateContent xmlns:mc="http://schemas.openxmlformats.org/markup-compatibility/2006">
          <mc:Choice Requires="x14">
            <control shapeId="1030" r:id="rId27" name="Check Box 6">
              <controlPr locked="0" defaultSize="0" autoFill="0" autoLine="0" autoPict="0">
                <anchor moveWithCells="1">
                  <from>
                    <xdr:col>9</xdr:col>
                    <xdr:colOff>0</xdr:colOff>
                    <xdr:row>27</xdr:row>
                    <xdr:rowOff>0</xdr:rowOff>
                  </from>
                  <to>
                    <xdr:col>15</xdr:col>
                    <xdr:colOff>0</xdr:colOff>
                    <xdr:row>28</xdr:row>
                    <xdr:rowOff>0</xdr:rowOff>
                  </to>
                </anchor>
              </controlPr>
            </control>
          </mc:Choice>
        </mc:AlternateContent>
        <mc:AlternateContent xmlns:mc="http://schemas.openxmlformats.org/markup-compatibility/2006">
          <mc:Choice Requires="x14">
            <control shapeId="1031" r:id="rId28" name="Check Box 7">
              <controlPr locked="0" defaultSize="0" autoFill="0" autoLine="0" autoPict="0">
                <anchor moveWithCells="1">
                  <from>
                    <xdr:col>9</xdr:col>
                    <xdr:colOff>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1034" r:id="rId29" name="Check Box 10">
              <controlPr defaultSize="0" autoFill="0" autoLine="0" autoPict="0">
                <anchor moveWithCells="1">
                  <from>
                    <xdr:col>8</xdr:col>
                    <xdr:colOff>0</xdr:colOff>
                    <xdr:row>31</xdr:row>
                    <xdr:rowOff>0</xdr:rowOff>
                  </from>
                  <to>
                    <xdr:col>20</xdr:col>
                    <xdr:colOff>0</xdr:colOff>
                    <xdr:row>32</xdr:row>
                    <xdr:rowOff>0</xdr:rowOff>
                  </to>
                </anchor>
              </controlPr>
            </control>
          </mc:Choice>
        </mc:AlternateContent>
        <mc:AlternateContent xmlns:mc="http://schemas.openxmlformats.org/markup-compatibility/2006">
          <mc:Choice Requires="x14">
            <control shapeId="1035" r:id="rId30" name="Check Box 11">
              <controlPr defaultSize="0" autoFill="0" autoLine="0" autoPict="0">
                <anchor moveWithCells="1">
                  <from>
                    <xdr:col>8</xdr:col>
                    <xdr:colOff>0</xdr:colOff>
                    <xdr:row>32</xdr:row>
                    <xdr:rowOff>0</xdr:rowOff>
                  </from>
                  <to>
                    <xdr:col>15</xdr:col>
                    <xdr:colOff>57150</xdr:colOff>
                    <xdr:row>33</xdr:row>
                    <xdr:rowOff>0</xdr:rowOff>
                  </to>
                </anchor>
              </controlPr>
            </control>
          </mc:Choice>
        </mc:AlternateContent>
        <mc:AlternateContent xmlns:mc="http://schemas.openxmlformats.org/markup-compatibility/2006">
          <mc:Choice Requires="x14">
            <control shapeId="1036" r:id="rId31" name="Check Box 12">
              <controlPr defaultSize="0" autoFill="0" autoLine="0" autoPict="0">
                <anchor moveWithCells="1">
                  <from>
                    <xdr:col>8</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1040" r:id="rId32" name="Check Box 16">
              <controlPr defaultSize="0" autoFill="0" autoLine="0" autoPict="0">
                <anchor moveWithCells="1">
                  <from>
                    <xdr:col>8</xdr:col>
                    <xdr:colOff>0</xdr:colOff>
                    <xdr:row>42</xdr:row>
                    <xdr:rowOff>200025</xdr:rowOff>
                  </from>
                  <to>
                    <xdr:col>15</xdr:col>
                    <xdr:colOff>219075</xdr:colOff>
                    <xdr:row>43</xdr:row>
                    <xdr:rowOff>200025</xdr:rowOff>
                  </to>
                </anchor>
              </controlPr>
            </control>
          </mc:Choice>
        </mc:AlternateContent>
        <mc:AlternateContent xmlns:mc="http://schemas.openxmlformats.org/markup-compatibility/2006">
          <mc:Choice Requires="x14">
            <control shapeId="1041" r:id="rId33" name="Check Box 17">
              <controlPr defaultSize="0" autoFill="0" autoLine="0" autoPict="0">
                <anchor moveWithCells="1">
                  <from>
                    <xdr:col>7</xdr:col>
                    <xdr:colOff>238125</xdr:colOff>
                    <xdr:row>50</xdr:row>
                    <xdr:rowOff>0</xdr:rowOff>
                  </from>
                  <to>
                    <xdr:col>22</xdr:col>
                    <xdr:colOff>180975</xdr:colOff>
                    <xdr:row>50</xdr:row>
                    <xdr:rowOff>200025</xdr:rowOff>
                  </to>
                </anchor>
              </controlPr>
            </control>
          </mc:Choice>
        </mc:AlternateContent>
        <mc:AlternateContent xmlns:mc="http://schemas.openxmlformats.org/markup-compatibility/2006">
          <mc:Choice Requires="x14">
            <control shapeId="1044" r:id="rId34" name="Check Box 20">
              <controlPr defaultSize="0" autoFill="0" autoLine="0" autoPict="0">
                <anchor moveWithCells="1">
                  <from>
                    <xdr:col>8</xdr:col>
                    <xdr:colOff>0</xdr:colOff>
                    <xdr:row>49</xdr:row>
                    <xdr:rowOff>9525</xdr:rowOff>
                  </from>
                  <to>
                    <xdr:col>19</xdr:col>
                    <xdr:colOff>0</xdr:colOff>
                    <xdr:row>50</xdr:row>
                    <xdr:rowOff>9525</xdr:rowOff>
                  </to>
                </anchor>
              </controlPr>
            </control>
          </mc:Choice>
        </mc:AlternateContent>
        <mc:AlternateContent xmlns:mc="http://schemas.openxmlformats.org/markup-compatibility/2006">
          <mc:Choice Requires="x14">
            <control shapeId="1046" r:id="rId35" name="Check Box 22">
              <controlPr defaultSize="0" autoFill="0" autoLine="0" autoPict="0">
                <anchor moveWithCells="1">
                  <from>
                    <xdr:col>8</xdr:col>
                    <xdr:colOff>0</xdr:colOff>
                    <xdr:row>51</xdr:row>
                    <xdr:rowOff>180975</xdr:rowOff>
                  </from>
                  <to>
                    <xdr:col>13</xdr:col>
                    <xdr:colOff>0</xdr:colOff>
                    <xdr:row>52</xdr:row>
                    <xdr:rowOff>180975</xdr:rowOff>
                  </to>
                </anchor>
              </controlPr>
            </control>
          </mc:Choice>
        </mc:AlternateContent>
        <mc:AlternateContent xmlns:mc="http://schemas.openxmlformats.org/markup-compatibility/2006">
          <mc:Choice Requires="x14">
            <control shapeId="1050" r:id="rId36" name="Check Box 26">
              <controlPr defaultSize="0" autoFill="0" autoLine="0" autoPict="0">
                <anchor moveWithCells="1">
                  <from>
                    <xdr:col>8</xdr:col>
                    <xdr:colOff>0</xdr:colOff>
                    <xdr:row>54</xdr:row>
                    <xdr:rowOff>0</xdr:rowOff>
                  </from>
                  <to>
                    <xdr:col>14</xdr:col>
                    <xdr:colOff>0</xdr:colOff>
                    <xdr:row>55</xdr:row>
                    <xdr:rowOff>0</xdr:rowOff>
                  </to>
                </anchor>
              </controlPr>
            </control>
          </mc:Choice>
        </mc:AlternateContent>
        <mc:AlternateContent xmlns:mc="http://schemas.openxmlformats.org/markup-compatibility/2006">
          <mc:Choice Requires="x14">
            <control shapeId="1051" r:id="rId37" name="Check Box 27">
              <controlPr defaultSize="0" autoFill="0" autoLine="0" autoPict="0">
                <anchor moveWithCells="1">
                  <from>
                    <xdr:col>0</xdr:col>
                    <xdr:colOff>19050</xdr:colOff>
                    <xdr:row>53</xdr:row>
                    <xdr:rowOff>9525</xdr:rowOff>
                  </from>
                  <to>
                    <xdr:col>8</xdr:col>
                    <xdr:colOff>19050</xdr:colOff>
                    <xdr:row>62</xdr:row>
                    <xdr:rowOff>0</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8</xdr:col>
                    <xdr:colOff>0</xdr:colOff>
                    <xdr:row>54</xdr:row>
                    <xdr:rowOff>180975</xdr:rowOff>
                  </from>
                  <to>
                    <xdr:col>17</xdr:col>
                    <xdr:colOff>114300</xdr:colOff>
                    <xdr:row>55</xdr:row>
                    <xdr:rowOff>180975</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8</xdr:col>
                    <xdr:colOff>0</xdr:colOff>
                    <xdr:row>57</xdr:row>
                    <xdr:rowOff>9525</xdr:rowOff>
                  </from>
                  <to>
                    <xdr:col>14</xdr:col>
                    <xdr:colOff>228600</xdr:colOff>
                    <xdr:row>58</xdr:row>
                    <xdr:rowOff>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8</xdr:col>
                    <xdr:colOff>0</xdr:colOff>
                    <xdr:row>60</xdr:row>
                    <xdr:rowOff>0</xdr:rowOff>
                  </from>
                  <to>
                    <xdr:col>14</xdr:col>
                    <xdr:colOff>0</xdr:colOff>
                    <xdr:row>61</xdr:row>
                    <xdr:rowOff>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8</xdr:col>
                    <xdr:colOff>0</xdr:colOff>
                    <xdr:row>61</xdr:row>
                    <xdr:rowOff>0</xdr:rowOff>
                  </from>
                  <to>
                    <xdr:col>16</xdr:col>
                    <xdr:colOff>0</xdr:colOff>
                    <xdr:row>62</xdr:row>
                    <xdr:rowOff>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9</xdr:col>
                    <xdr:colOff>0</xdr:colOff>
                    <xdr:row>44</xdr:row>
                    <xdr:rowOff>190500</xdr:rowOff>
                  </from>
                  <to>
                    <xdr:col>15</xdr:col>
                    <xdr:colOff>123825</xdr:colOff>
                    <xdr:row>45</xdr:row>
                    <xdr:rowOff>200025</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8</xdr:col>
                    <xdr:colOff>0</xdr:colOff>
                    <xdr:row>43</xdr:row>
                    <xdr:rowOff>200025</xdr:rowOff>
                  </from>
                  <to>
                    <xdr:col>15</xdr:col>
                    <xdr:colOff>200025</xdr:colOff>
                    <xdr:row>44</xdr:row>
                    <xdr:rowOff>200025</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9</xdr:col>
                    <xdr:colOff>0</xdr:colOff>
                    <xdr:row>45</xdr:row>
                    <xdr:rowOff>200025</xdr:rowOff>
                  </from>
                  <to>
                    <xdr:col>15</xdr:col>
                    <xdr:colOff>142875</xdr:colOff>
                    <xdr:row>46</xdr:row>
                    <xdr:rowOff>190500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8</xdr:col>
                    <xdr:colOff>0</xdr:colOff>
                    <xdr:row>47</xdr:row>
                    <xdr:rowOff>0</xdr:rowOff>
                  </from>
                  <to>
                    <xdr:col>12</xdr:col>
                    <xdr:colOff>152400</xdr:colOff>
                    <xdr:row>48</xdr:row>
                    <xdr:rowOff>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8</xdr:col>
                    <xdr:colOff>0</xdr:colOff>
                    <xdr:row>58</xdr:row>
                    <xdr:rowOff>19050</xdr:rowOff>
                  </from>
                  <to>
                    <xdr:col>14</xdr:col>
                    <xdr:colOff>19050</xdr:colOff>
                    <xdr:row>58</xdr:row>
                    <xdr:rowOff>190500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0</xdr:col>
                    <xdr:colOff>0</xdr:colOff>
                    <xdr:row>63</xdr:row>
                    <xdr:rowOff>0</xdr:rowOff>
                  </from>
                  <to>
                    <xdr:col>6</xdr:col>
                    <xdr:colOff>47625</xdr:colOff>
                    <xdr:row>64</xdr:row>
                    <xdr:rowOff>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0</xdr:col>
                    <xdr:colOff>0</xdr:colOff>
                    <xdr:row>48</xdr:row>
                    <xdr:rowOff>9525</xdr:rowOff>
                  </from>
                  <to>
                    <xdr:col>8</xdr:col>
                    <xdr:colOff>0</xdr:colOff>
                    <xdr:row>52</xdr:row>
                    <xdr:rowOff>200025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0</xdr:col>
                    <xdr:colOff>0</xdr:colOff>
                    <xdr:row>62</xdr:row>
                    <xdr:rowOff>9525</xdr:rowOff>
                  </from>
                  <to>
                    <xdr:col>7</xdr:col>
                    <xdr:colOff>47625</xdr:colOff>
                    <xdr:row>62</xdr:row>
                    <xdr:rowOff>200025</xdr:rowOff>
                  </to>
                </anchor>
              </controlPr>
            </control>
          </mc:Choice>
        </mc:AlternateContent>
        <mc:AlternateContent xmlns:mc="http://schemas.openxmlformats.org/markup-compatibility/2006">
          <mc:Choice Requires="x14">
            <control shapeId="1033" r:id="rId50" name="Check Box 9">
              <controlPr defaultSize="0" autoFill="0" autoLine="0" autoPict="0">
                <anchor moveWithCells="1">
                  <from>
                    <xdr:col>8</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1039" r:id="rId51" name="Check Box 15">
              <controlPr defaultSize="0" autoFill="0" autoLine="0" autoPict="0">
                <anchor moveWithCells="1">
                  <from>
                    <xdr:col>0</xdr:col>
                    <xdr:colOff>0</xdr:colOff>
                    <xdr:row>42</xdr:row>
                    <xdr:rowOff>9525</xdr:rowOff>
                  </from>
                  <to>
                    <xdr:col>8</xdr:col>
                    <xdr:colOff>9525</xdr:colOff>
                    <xdr:row>47</xdr:row>
                    <xdr:rowOff>200025</xdr:rowOff>
                  </to>
                </anchor>
              </controlPr>
            </control>
          </mc:Choice>
        </mc:AlternateContent>
        <mc:AlternateContent xmlns:mc="http://schemas.openxmlformats.org/markup-compatibility/2006">
          <mc:Choice Requires="x14">
            <control shapeId="1038" r:id="rId52" name="Check Box 14">
              <controlPr defaultSize="0" autoFill="0" autoLine="0" autoPict="0">
                <anchor moveWithCells="1">
                  <from>
                    <xdr:col>0</xdr:col>
                    <xdr:colOff>47625</xdr:colOff>
                    <xdr:row>22</xdr:row>
                    <xdr:rowOff>9525</xdr:rowOff>
                  </from>
                  <to>
                    <xdr:col>7</xdr:col>
                    <xdr:colOff>238125</xdr:colOff>
                    <xdr:row>41</xdr:row>
                    <xdr:rowOff>200025</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8</xdr:col>
                    <xdr:colOff>9525</xdr:colOff>
                    <xdr:row>35</xdr:row>
                    <xdr:rowOff>190500</xdr:rowOff>
                  </from>
                  <to>
                    <xdr:col>16</xdr:col>
                    <xdr:colOff>180975</xdr:colOff>
                    <xdr:row>37</xdr:row>
                    <xdr:rowOff>28575</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8</xdr:col>
                    <xdr:colOff>9525</xdr:colOff>
                    <xdr:row>40</xdr:row>
                    <xdr:rowOff>9525</xdr:rowOff>
                  </from>
                  <to>
                    <xdr:col>16</xdr:col>
                    <xdr:colOff>219075</xdr:colOff>
                    <xdr:row>41</xdr:row>
                    <xdr:rowOff>47625</xdr:rowOff>
                  </to>
                </anchor>
              </controlPr>
            </control>
          </mc:Choice>
        </mc:AlternateContent>
        <mc:AlternateContent xmlns:mc="http://schemas.openxmlformats.org/markup-compatibility/2006">
          <mc:Choice Requires="x14">
            <control shapeId="1095" r:id="rId55" name="Check Box 71">
              <controlPr locked="0" defaultSize="0" autoFill="0" autoLine="0" autoPict="0">
                <anchor moveWithCells="1">
                  <from>
                    <xdr:col>9</xdr:col>
                    <xdr:colOff>0</xdr:colOff>
                    <xdr:row>36</xdr:row>
                    <xdr:rowOff>190500</xdr:rowOff>
                  </from>
                  <to>
                    <xdr:col>19</xdr:col>
                    <xdr:colOff>171450</xdr:colOff>
                    <xdr:row>38</xdr:row>
                    <xdr:rowOff>0</xdr:rowOff>
                  </to>
                </anchor>
              </controlPr>
            </control>
          </mc:Choice>
        </mc:AlternateContent>
        <mc:AlternateContent xmlns:mc="http://schemas.openxmlformats.org/markup-compatibility/2006">
          <mc:Choice Requires="x14">
            <control shapeId="1096" r:id="rId56" name="Check Box 72">
              <controlPr locked="0" defaultSize="0" autoFill="0" autoLine="0" autoPict="0">
                <anchor moveWithCells="1">
                  <from>
                    <xdr:col>10</xdr:col>
                    <xdr:colOff>38100</xdr:colOff>
                    <xdr:row>37</xdr:row>
                    <xdr:rowOff>200025</xdr:rowOff>
                  </from>
                  <to>
                    <xdr:col>25</xdr:col>
                    <xdr:colOff>123825</xdr:colOff>
                    <xdr:row>39</xdr:row>
                    <xdr:rowOff>0</xdr:rowOff>
                  </to>
                </anchor>
              </controlPr>
            </control>
          </mc:Choice>
        </mc:AlternateContent>
        <mc:AlternateContent xmlns:mc="http://schemas.openxmlformats.org/markup-compatibility/2006">
          <mc:Choice Requires="x14">
            <control shapeId="1097" r:id="rId57" name="Check Box 73">
              <controlPr locked="0" defaultSize="0" autoFill="0" autoLine="0" autoPict="0">
                <anchor moveWithCells="1">
                  <from>
                    <xdr:col>10</xdr:col>
                    <xdr:colOff>38100</xdr:colOff>
                    <xdr:row>39</xdr:row>
                    <xdr:rowOff>28575</xdr:rowOff>
                  </from>
                  <to>
                    <xdr:col>26</xdr:col>
                    <xdr:colOff>276225</xdr:colOff>
                    <xdr:row>40</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A1:BG77"/>
  <sheetViews>
    <sheetView showGridLines="0" showZeros="0" view="pageBreakPreview" topLeftCell="A44" zoomScale="110" zoomScaleNormal="100" zoomScaleSheetLayoutView="110" workbookViewId="0">
      <selection activeCell="P65" sqref="P65"/>
    </sheetView>
  </sheetViews>
  <sheetFormatPr defaultColWidth="3.7109375" defaultRowHeight="16.5" customHeight="1" x14ac:dyDescent="0.15"/>
  <cols>
    <col min="1" max="31" width="3.7109375" style="50"/>
    <col min="32" max="32" width="3.7109375" style="50" customWidth="1"/>
    <col min="33" max="36" width="3.7109375" style="50"/>
    <col min="37" max="39" width="3.7109375" style="50" customWidth="1"/>
    <col min="40" max="40" width="3.7109375" style="50" hidden="1" customWidth="1"/>
    <col min="41" max="43" width="6" style="50" hidden="1" customWidth="1"/>
    <col min="44" max="44" width="5.140625" style="50" hidden="1" customWidth="1"/>
    <col min="45" max="48" width="3.7109375" style="50" hidden="1" customWidth="1"/>
    <col min="49" max="49" width="6.85546875" style="50" hidden="1" customWidth="1"/>
    <col min="50" max="50" width="3.7109375" style="50" hidden="1" customWidth="1"/>
    <col min="51" max="53" width="3.7109375" style="50" customWidth="1"/>
    <col min="54" max="16384" width="3.7109375" style="50"/>
  </cols>
  <sheetData>
    <row r="1" spans="1:38" s="9" customFormat="1" ht="16.5" customHeight="1" x14ac:dyDescent="0.15">
      <c r="AD1" s="343" t="s">
        <v>23</v>
      </c>
      <c r="AE1" s="343"/>
      <c r="AF1" s="229"/>
      <c r="AG1" s="229"/>
      <c r="AH1" s="49" t="s">
        <v>20</v>
      </c>
      <c r="AI1" s="36"/>
      <c r="AJ1" s="49" t="s">
        <v>22</v>
      </c>
      <c r="AK1" s="36"/>
      <c r="AL1" s="49" t="s">
        <v>21</v>
      </c>
    </row>
    <row r="2" spans="1:38" s="9" customFormat="1" ht="16.5" customHeight="1" x14ac:dyDescent="0.15">
      <c r="AD2" s="65"/>
      <c r="AE2" s="65"/>
      <c r="AF2" s="65"/>
      <c r="AG2" s="65"/>
      <c r="AH2" s="65"/>
      <c r="AI2" s="65"/>
      <c r="AJ2" s="65"/>
      <c r="AK2" s="65"/>
      <c r="AL2" s="65"/>
    </row>
    <row r="3" spans="1:38" ht="16.5" customHeight="1" x14ac:dyDescent="0.15">
      <c r="A3" s="346" t="s">
        <v>66</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row>
    <row r="4" spans="1:38" ht="16.5" customHeight="1" x14ac:dyDescent="0.15">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row>
    <row r="5" spans="1:38" ht="16.5" customHeight="1" x14ac:dyDescent="0.15">
      <c r="B5" s="347" t="s">
        <v>24</v>
      </c>
      <c r="C5" s="347"/>
      <c r="D5" s="347"/>
      <c r="E5" s="347"/>
      <c r="F5" s="342">
        <f>依頼書!AB6</f>
        <v>0</v>
      </c>
      <c r="G5" s="342"/>
      <c r="H5" s="342"/>
      <c r="I5" s="342"/>
      <c r="J5" s="342"/>
      <c r="K5" s="342"/>
      <c r="L5" s="342"/>
      <c r="M5" s="342"/>
      <c r="N5" s="342"/>
      <c r="O5" s="51"/>
      <c r="P5" s="51"/>
      <c r="Q5" s="51"/>
      <c r="R5" s="51"/>
      <c r="S5" s="51"/>
      <c r="T5" s="51"/>
      <c r="U5" s="51"/>
    </row>
    <row r="6" spans="1:38" s="9" customFormat="1" ht="16.5" customHeight="1" x14ac:dyDescent="0.15">
      <c r="B6" s="348" t="s">
        <v>25</v>
      </c>
      <c r="C6" s="348"/>
      <c r="D6" s="348"/>
      <c r="E6" s="348"/>
      <c r="F6" s="342">
        <f>依頼書!AB7</f>
        <v>0</v>
      </c>
      <c r="G6" s="342"/>
      <c r="H6" s="342"/>
      <c r="I6" s="342"/>
      <c r="J6" s="342"/>
      <c r="K6" s="342"/>
      <c r="L6" s="342"/>
      <c r="M6" s="342"/>
      <c r="N6" s="342"/>
    </row>
    <row r="7" spans="1:38" s="9" customFormat="1" ht="16.5" customHeight="1" x14ac:dyDescent="0.15">
      <c r="C7" s="341" t="s">
        <v>2</v>
      </c>
      <c r="D7" s="341"/>
      <c r="E7" s="341"/>
      <c r="F7" s="341"/>
      <c r="G7" s="342" t="s">
        <v>3</v>
      </c>
      <c r="H7" s="342"/>
      <c r="I7" s="342">
        <f>依頼書!AE8</f>
        <v>0</v>
      </c>
      <c r="J7" s="342"/>
      <c r="K7" s="342"/>
      <c r="L7" s="342"/>
      <c r="M7" s="342"/>
      <c r="N7" s="342"/>
      <c r="T7" s="52"/>
    </row>
    <row r="8" spans="1:38" s="9" customFormat="1" ht="16.5" customHeight="1" x14ac:dyDescent="0.15">
      <c r="F8" s="52"/>
      <c r="G8" s="342" t="s">
        <v>4</v>
      </c>
      <c r="H8" s="342"/>
      <c r="I8" s="342">
        <f>依頼書!AE9</f>
        <v>0</v>
      </c>
      <c r="J8" s="342"/>
      <c r="K8" s="342"/>
      <c r="L8" s="342"/>
      <c r="M8" s="342"/>
      <c r="N8" s="342"/>
      <c r="O8" s="9" t="s">
        <v>65</v>
      </c>
      <c r="T8" s="52"/>
    </row>
    <row r="9" spans="1:38" s="9" customFormat="1" ht="16.5" customHeight="1" x14ac:dyDescent="0.15"/>
    <row r="10" spans="1:38" s="9" customFormat="1" ht="16.5" customHeight="1" x14ac:dyDescent="0.15">
      <c r="C10" s="341" t="s">
        <v>27</v>
      </c>
      <c r="D10" s="341"/>
      <c r="E10" s="341"/>
      <c r="F10" s="341"/>
      <c r="G10" s="342" t="s">
        <v>3</v>
      </c>
      <c r="H10" s="342"/>
      <c r="I10" s="342">
        <f>依頼書!AE11</f>
        <v>0</v>
      </c>
      <c r="J10" s="342"/>
      <c r="K10" s="342"/>
      <c r="L10" s="342"/>
      <c r="M10" s="342"/>
      <c r="N10" s="342"/>
      <c r="AK10" s="53"/>
    </row>
    <row r="11" spans="1:38" s="9" customFormat="1" ht="16.5" customHeight="1" x14ac:dyDescent="0.15">
      <c r="F11" s="52"/>
      <c r="G11" s="342" t="s">
        <v>4</v>
      </c>
      <c r="H11" s="342"/>
      <c r="I11" s="342">
        <f>依頼書!AE12</f>
        <v>0</v>
      </c>
      <c r="J11" s="342"/>
      <c r="K11" s="342"/>
      <c r="L11" s="342"/>
      <c r="M11" s="342"/>
      <c r="N11" s="342"/>
      <c r="O11" s="9" t="s">
        <v>65</v>
      </c>
    </row>
    <row r="12" spans="1:38" s="9" customFormat="1" ht="16.5" customHeight="1" x14ac:dyDescent="0.15">
      <c r="X12" s="9" t="s">
        <v>67</v>
      </c>
    </row>
    <row r="13" spans="1:38" s="9" customFormat="1" ht="16.5" customHeight="1" x14ac:dyDescent="0.15">
      <c r="AK13" s="53"/>
    </row>
    <row r="14" spans="1:38" s="9" customFormat="1" ht="16.5" customHeight="1" x14ac:dyDescent="0.15">
      <c r="V14" s="54"/>
      <c r="W14" s="54"/>
      <c r="X14" s="49"/>
      <c r="Y14" s="49"/>
      <c r="Z14" s="49"/>
      <c r="AA14" s="49"/>
    </row>
    <row r="15" spans="1:38" s="9" customFormat="1" ht="16.5" customHeight="1" x14ac:dyDescent="0.15">
      <c r="C15" s="343"/>
      <c r="D15" s="343"/>
      <c r="E15" s="343">
        <f>依頼書!AF1</f>
        <v>0</v>
      </c>
      <c r="F15" s="343"/>
      <c r="G15" s="49" t="s">
        <v>20</v>
      </c>
      <c r="H15" s="49">
        <f>依頼書!AI1</f>
        <v>0</v>
      </c>
      <c r="I15" s="49" t="s">
        <v>22</v>
      </c>
      <c r="J15" s="49">
        <f>依頼書!AK1</f>
        <v>0</v>
      </c>
      <c r="K15" s="49" t="s">
        <v>21</v>
      </c>
      <c r="L15" s="9" t="s">
        <v>99</v>
      </c>
    </row>
    <row r="16" spans="1:38" s="9" customFormat="1" ht="16.5" customHeight="1" x14ac:dyDescent="0.15">
      <c r="B16" s="55"/>
      <c r="C16" s="52"/>
      <c r="D16" s="55"/>
      <c r="E16" s="52" t="s">
        <v>68</v>
      </c>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2:53" s="9" customFormat="1" ht="16.5" customHeight="1" x14ac:dyDescent="0.1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53" s="9" customFormat="1" ht="16.5" customHeight="1" x14ac:dyDescent="0.15">
      <c r="BA18" s="56"/>
    </row>
    <row r="19" spans="2:53" s="9" customFormat="1" ht="16.5" customHeight="1" x14ac:dyDescent="0.15">
      <c r="B19" s="343" t="s">
        <v>5</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row>
    <row r="21" spans="2:53" s="62" customFormat="1" ht="16.5" customHeight="1" x14ac:dyDescent="0.15">
      <c r="D21" s="9" t="s">
        <v>69</v>
      </c>
    </row>
    <row r="22" spans="2:53" ht="16.5" customHeight="1" x14ac:dyDescent="0.15">
      <c r="E22" s="344" t="s">
        <v>7</v>
      </c>
      <c r="F22" s="209"/>
      <c r="G22" s="209"/>
      <c r="H22" s="209"/>
      <c r="I22" s="209"/>
      <c r="J22" s="209"/>
      <c r="K22" s="209"/>
      <c r="L22" s="209"/>
      <c r="M22" s="209" t="s">
        <v>8</v>
      </c>
      <c r="N22" s="209"/>
      <c r="O22" s="209"/>
      <c r="P22" s="209"/>
      <c r="Q22" s="209"/>
      <c r="R22" s="209"/>
      <c r="S22" s="209"/>
      <c r="T22" s="209"/>
      <c r="U22" s="209"/>
      <c r="V22" s="209"/>
      <c r="W22" s="209"/>
      <c r="X22" s="209"/>
      <c r="Y22" s="209"/>
      <c r="Z22" s="209"/>
      <c r="AA22" s="209"/>
      <c r="AB22" s="209"/>
      <c r="AC22" s="209"/>
      <c r="AD22" s="209"/>
      <c r="AE22" s="209"/>
      <c r="AF22" s="209" t="s">
        <v>9</v>
      </c>
      <c r="AG22" s="345"/>
      <c r="AH22" s="59"/>
      <c r="AI22" s="59"/>
      <c r="AJ22" s="59"/>
      <c r="AK22" s="59"/>
      <c r="AL22" s="59"/>
      <c r="AO22" s="50">
        <v>0</v>
      </c>
      <c r="AP22" s="50">
        <v>1</v>
      </c>
      <c r="AQ22" s="50">
        <v>2</v>
      </c>
      <c r="AR22" s="50">
        <v>3</v>
      </c>
      <c r="AS22" s="50">
        <v>4</v>
      </c>
      <c r="AT22" s="50">
        <v>5</v>
      </c>
      <c r="AU22" s="50">
        <v>6</v>
      </c>
      <c r="AV22" s="50">
        <v>7</v>
      </c>
      <c r="AW22" s="50" t="s">
        <v>30</v>
      </c>
    </row>
    <row r="23" spans="2:53" ht="16.5" customHeight="1" x14ac:dyDescent="0.15">
      <c r="E23" s="335" t="str">
        <f>依頼書!A23</f>
        <v/>
      </c>
      <c r="F23" s="336"/>
      <c r="G23" s="336"/>
      <c r="H23" s="336"/>
      <c r="I23" s="336"/>
      <c r="J23" s="336"/>
      <c r="K23" s="336"/>
      <c r="L23" s="337"/>
      <c r="M23" s="11" t="s">
        <v>31</v>
      </c>
      <c r="N23" s="11"/>
      <c r="O23" s="11"/>
      <c r="P23" s="11"/>
      <c r="Q23" s="11"/>
      <c r="R23" s="11"/>
      <c r="S23" s="11"/>
      <c r="T23" s="11"/>
      <c r="U23" s="11"/>
      <c r="V23" s="11"/>
      <c r="W23" s="11"/>
      <c r="X23" s="11"/>
      <c r="Y23" s="11"/>
      <c r="Z23" s="11"/>
      <c r="AA23" s="11"/>
      <c r="AB23" s="11"/>
      <c r="AC23" s="11"/>
      <c r="AD23" s="11"/>
      <c r="AE23" s="101"/>
      <c r="AF23" s="317">
        <f>依頼書!AB23</f>
        <v>0</v>
      </c>
      <c r="AG23" s="369"/>
      <c r="AH23" s="59"/>
      <c r="AI23" s="59"/>
      <c r="AJ23" s="59"/>
      <c r="AK23" s="59"/>
      <c r="AL23" s="59"/>
      <c r="AO23" s="50" t="b">
        <f>依頼書!AO23</f>
        <v>0</v>
      </c>
      <c r="AP23" s="50">
        <f>依頼書!AP23</f>
        <v>0</v>
      </c>
      <c r="AQ23" s="50">
        <f>依頼書!AQ23</f>
        <v>0</v>
      </c>
      <c r="AR23" s="50">
        <f>依頼書!AR23</f>
        <v>0</v>
      </c>
      <c r="AS23" s="50">
        <f>依頼書!AS23</f>
        <v>0</v>
      </c>
      <c r="AT23" s="50">
        <f>依頼書!AT23</f>
        <v>0</v>
      </c>
      <c r="AU23" s="50">
        <f>依頼書!AU23</f>
        <v>0</v>
      </c>
      <c r="AV23" s="50">
        <f>依頼書!AV23</f>
        <v>0</v>
      </c>
      <c r="AW23" s="50">
        <f>依頼書!AW23</f>
        <v>0</v>
      </c>
      <c r="AX23" s="50">
        <f>依頼書!AX23</f>
        <v>0</v>
      </c>
      <c r="AY23" s="50">
        <f>依頼書!AY23</f>
        <v>0</v>
      </c>
    </row>
    <row r="24" spans="2:53" ht="16.5" customHeight="1" x14ac:dyDescent="0.15">
      <c r="E24" s="338"/>
      <c r="F24" s="339"/>
      <c r="G24" s="339"/>
      <c r="H24" s="339"/>
      <c r="I24" s="339"/>
      <c r="J24" s="339"/>
      <c r="K24" s="339"/>
      <c r="L24" s="340"/>
      <c r="M24" s="57"/>
      <c r="N24" s="17"/>
      <c r="O24" s="17"/>
      <c r="P24" s="17"/>
      <c r="Q24" s="17"/>
      <c r="R24" s="17"/>
      <c r="S24" s="17"/>
      <c r="T24" s="17"/>
      <c r="U24" s="17"/>
      <c r="V24" s="17"/>
      <c r="W24" s="17"/>
      <c r="X24" s="17"/>
      <c r="Y24" s="17"/>
      <c r="Z24" s="17"/>
      <c r="AA24" s="17"/>
      <c r="AB24" s="17"/>
      <c r="AC24" s="17"/>
      <c r="AD24" s="17"/>
      <c r="AE24" s="102"/>
      <c r="AF24" s="324">
        <f>依頼書!AB24</f>
        <v>0</v>
      </c>
      <c r="AG24" s="334"/>
      <c r="AH24" s="59"/>
      <c r="AI24" s="59"/>
      <c r="AJ24" s="59"/>
      <c r="AK24" s="59"/>
      <c r="AL24" s="59"/>
      <c r="AO24" s="50">
        <f>依頼書!AO24</f>
        <v>0</v>
      </c>
      <c r="AP24" s="50" t="b">
        <f>依頼書!AP24</f>
        <v>0</v>
      </c>
      <c r="AQ24" s="50">
        <f>依頼書!AQ24</f>
        <v>0</v>
      </c>
      <c r="AR24" s="50">
        <f>依頼書!AR24</f>
        <v>0</v>
      </c>
      <c r="AS24" s="50">
        <f>依頼書!AS24</f>
        <v>0</v>
      </c>
      <c r="AT24" s="50">
        <f>依頼書!AT24</f>
        <v>0</v>
      </c>
      <c r="AU24" s="50">
        <f>依頼書!AU24</f>
        <v>0</v>
      </c>
      <c r="AV24" s="50">
        <f>依頼書!AV24</f>
        <v>0</v>
      </c>
      <c r="AW24" s="50" t="b">
        <f>依頼書!AW24</f>
        <v>0</v>
      </c>
      <c r="AX24" s="50">
        <f>依頼書!AX24</f>
        <v>0</v>
      </c>
      <c r="AY24" s="50">
        <f>依頼書!AY24</f>
        <v>0</v>
      </c>
    </row>
    <row r="25" spans="2:53" ht="16.5" customHeight="1" x14ac:dyDescent="0.15">
      <c r="E25" s="338"/>
      <c r="F25" s="339"/>
      <c r="G25" s="339"/>
      <c r="H25" s="339"/>
      <c r="I25" s="339"/>
      <c r="J25" s="339"/>
      <c r="K25" s="339"/>
      <c r="L25" s="340"/>
      <c r="M25" s="57"/>
      <c r="N25" s="17"/>
      <c r="O25" s="17"/>
      <c r="P25" s="17"/>
      <c r="Q25" s="17"/>
      <c r="R25" s="17"/>
      <c r="S25" s="17"/>
      <c r="T25" s="17"/>
      <c r="U25" s="17"/>
      <c r="V25" s="17"/>
      <c r="W25" s="17"/>
      <c r="X25" s="17"/>
      <c r="Y25" s="17"/>
      <c r="Z25" s="17"/>
      <c r="AA25" s="17"/>
      <c r="AB25" s="17"/>
      <c r="AC25" s="17"/>
      <c r="AD25" s="17"/>
      <c r="AE25" s="102"/>
      <c r="AF25" s="324">
        <f>依頼書!AB25</f>
        <v>0</v>
      </c>
      <c r="AG25" s="334"/>
      <c r="AH25" s="59"/>
      <c r="AI25" s="60"/>
      <c r="AJ25" s="60"/>
      <c r="AK25" s="60"/>
      <c r="AL25" s="60"/>
      <c r="AO25" s="50">
        <f>依頼書!AO25</f>
        <v>0</v>
      </c>
      <c r="AP25" s="50" t="b">
        <f>依頼書!AP25</f>
        <v>0</v>
      </c>
      <c r="AQ25" s="50">
        <f>依頼書!AQ25</f>
        <v>0</v>
      </c>
      <c r="AR25" s="50">
        <f>依頼書!AR25</f>
        <v>0</v>
      </c>
      <c r="AS25" s="50">
        <f>依頼書!AS25</f>
        <v>0</v>
      </c>
      <c r="AT25" s="50">
        <f>依頼書!AT25</f>
        <v>0</v>
      </c>
      <c r="AU25" s="50">
        <f>依頼書!AU25</f>
        <v>0</v>
      </c>
      <c r="AV25" s="50">
        <f>依頼書!AV25</f>
        <v>0</v>
      </c>
      <c r="AW25" s="50" t="b">
        <f>依頼書!AW25</f>
        <v>0</v>
      </c>
      <c r="AX25" s="50">
        <f>依頼書!AX25</f>
        <v>0</v>
      </c>
      <c r="AY25" s="50">
        <f>依頼書!AY25</f>
        <v>0</v>
      </c>
    </row>
    <row r="26" spans="2:53" ht="16.5" customHeight="1" x14ac:dyDescent="0.15">
      <c r="E26" s="338"/>
      <c r="F26" s="339"/>
      <c r="G26" s="339"/>
      <c r="H26" s="339"/>
      <c r="I26" s="339"/>
      <c r="J26" s="339"/>
      <c r="K26" s="339"/>
      <c r="L26" s="340"/>
      <c r="M26" s="16"/>
      <c r="N26" s="17"/>
      <c r="O26" s="17"/>
      <c r="P26" s="17"/>
      <c r="Q26" s="17"/>
      <c r="R26" s="17"/>
      <c r="S26" s="17"/>
      <c r="T26" s="17"/>
      <c r="U26" s="17"/>
      <c r="V26" s="17"/>
      <c r="W26" s="17"/>
      <c r="X26" s="17"/>
      <c r="Y26" s="17"/>
      <c r="Z26" s="17"/>
      <c r="AA26" s="17"/>
      <c r="AB26" s="17"/>
      <c r="AC26" s="17"/>
      <c r="AD26" s="17"/>
      <c r="AE26" s="102"/>
      <c r="AF26" s="324">
        <f>依頼書!AB26</f>
        <v>0</v>
      </c>
      <c r="AG26" s="334"/>
      <c r="AH26" s="61"/>
      <c r="AI26" s="61"/>
      <c r="AJ26" s="61"/>
      <c r="AK26" s="61"/>
      <c r="AL26" s="61"/>
      <c r="AO26" s="50">
        <f>依頼書!AO26</f>
        <v>0</v>
      </c>
      <c r="AP26" s="50">
        <f>依頼書!AP26</f>
        <v>0</v>
      </c>
      <c r="AQ26" s="50" t="b">
        <f>依頼書!AQ26</f>
        <v>0</v>
      </c>
      <c r="AR26" s="50">
        <f>依頼書!AR26</f>
        <v>0</v>
      </c>
      <c r="AS26" s="50">
        <f>依頼書!AS26</f>
        <v>0</v>
      </c>
      <c r="AT26" s="50">
        <f>依頼書!AT26</f>
        <v>0</v>
      </c>
      <c r="AU26" s="50">
        <f>依頼書!AU26</f>
        <v>0</v>
      </c>
      <c r="AV26" s="50">
        <f>依頼書!AV26</f>
        <v>0</v>
      </c>
      <c r="AW26" s="50" t="b">
        <f>依頼書!AW26</f>
        <v>0</v>
      </c>
      <c r="AX26" s="50">
        <f>依頼書!AX26</f>
        <v>0</v>
      </c>
      <c r="AY26" s="50">
        <f>依頼書!AY26</f>
        <v>0</v>
      </c>
    </row>
    <row r="27" spans="2:53" ht="16.5" customHeight="1" x14ac:dyDescent="0.15">
      <c r="E27" s="338"/>
      <c r="F27" s="339"/>
      <c r="G27" s="339"/>
      <c r="H27" s="339"/>
      <c r="I27" s="339"/>
      <c r="J27" s="339"/>
      <c r="K27" s="339"/>
      <c r="L27" s="340"/>
      <c r="M27" s="16"/>
      <c r="N27" s="17"/>
      <c r="O27" s="17"/>
      <c r="P27" s="17"/>
      <c r="Q27" s="17"/>
      <c r="R27" s="17"/>
      <c r="S27" s="17"/>
      <c r="T27" s="17"/>
      <c r="U27" s="17"/>
      <c r="V27" s="17"/>
      <c r="W27" s="17"/>
      <c r="X27" s="17"/>
      <c r="Y27" s="17"/>
      <c r="Z27" s="17"/>
      <c r="AA27" s="17"/>
      <c r="AB27" s="17"/>
      <c r="AC27" s="17" t="s">
        <v>36</v>
      </c>
      <c r="AD27" s="17"/>
      <c r="AE27" s="104"/>
      <c r="AF27" s="324">
        <f>依頼書!AB27</f>
        <v>0</v>
      </c>
      <c r="AG27" s="334"/>
      <c r="AH27" s="59"/>
      <c r="AI27" s="60"/>
      <c r="AJ27" s="60"/>
      <c r="AK27" s="60"/>
      <c r="AL27" s="60"/>
      <c r="AO27" s="50">
        <f>依頼書!AO27</f>
        <v>0</v>
      </c>
      <c r="AP27" s="50">
        <f>依頼書!AP27</f>
        <v>0</v>
      </c>
      <c r="AQ27" s="50">
        <f>依頼書!AQ27</f>
        <v>0</v>
      </c>
      <c r="AR27" s="50" t="b">
        <f>依頼書!AR27</f>
        <v>0</v>
      </c>
      <c r="AS27" s="50">
        <f>依頼書!AS27</f>
        <v>0</v>
      </c>
      <c r="AT27" s="50">
        <f>依頼書!AT27</f>
        <v>0</v>
      </c>
      <c r="AU27" s="50">
        <f>依頼書!AU27</f>
        <v>0</v>
      </c>
      <c r="AV27" s="50">
        <f>依頼書!AV27</f>
        <v>0</v>
      </c>
      <c r="AW27" s="50" t="b">
        <f>依頼書!AW27</f>
        <v>0</v>
      </c>
      <c r="AX27" s="50">
        <f>依頼書!AX27</f>
        <v>0</v>
      </c>
      <c r="AY27" s="50">
        <f>依頼書!AY27</f>
        <v>0</v>
      </c>
    </row>
    <row r="28" spans="2:53" ht="16.5" customHeight="1" x14ac:dyDescent="0.15">
      <c r="E28" s="338"/>
      <c r="F28" s="339"/>
      <c r="G28" s="339"/>
      <c r="H28" s="339"/>
      <c r="I28" s="339"/>
      <c r="J28" s="339"/>
      <c r="K28" s="339"/>
      <c r="L28" s="340"/>
      <c r="M28" s="16"/>
      <c r="N28" s="17"/>
      <c r="O28" s="17"/>
      <c r="P28" s="17"/>
      <c r="Q28" s="17"/>
      <c r="R28" s="17"/>
      <c r="S28" s="17"/>
      <c r="T28" s="17"/>
      <c r="U28" s="17"/>
      <c r="V28" s="17"/>
      <c r="W28" s="17"/>
      <c r="X28" s="17"/>
      <c r="Y28" s="17"/>
      <c r="Z28" s="17"/>
      <c r="AA28" s="17"/>
      <c r="AB28" s="17"/>
      <c r="AC28" s="17"/>
      <c r="AD28" s="17"/>
      <c r="AE28" s="102"/>
      <c r="AF28" s="324">
        <f>依頼書!AB28</f>
        <v>0</v>
      </c>
      <c r="AG28" s="334"/>
      <c r="AH28" s="59"/>
      <c r="AI28" s="60"/>
      <c r="AJ28" s="60"/>
      <c r="AK28" s="60"/>
      <c r="AL28" s="60"/>
      <c r="AO28" s="50">
        <f>依頼書!AO28</f>
        <v>0</v>
      </c>
      <c r="AP28" s="50">
        <f>依頼書!AP28</f>
        <v>0</v>
      </c>
      <c r="AQ28" s="50" t="b">
        <f>依頼書!AQ28</f>
        <v>0</v>
      </c>
      <c r="AR28" s="50">
        <f>依頼書!AR28</f>
        <v>0</v>
      </c>
      <c r="AS28" s="50">
        <f>依頼書!AS28</f>
        <v>0</v>
      </c>
      <c r="AT28" s="50">
        <f>依頼書!AT28</f>
        <v>0</v>
      </c>
      <c r="AU28" s="50">
        <f>依頼書!AU28</f>
        <v>0</v>
      </c>
      <c r="AV28" s="50">
        <f>依頼書!AV28</f>
        <v>0</v>
      </c>
      <c r="AW28" s="50" t="b">
        <f>依頼書!AW28</f>
        <v>0</v>
      </c>
      <c r="AX28" s="50">
        <f>依頼書!AX28</f>
        <v>0</v>
      </c>
      <c r="AY28" s="50">
        <f>依頼書!AY28</f>
        <v>0</v>
      </c>
    </row>
    <row r="29" spans="2:53" ht="16.5" customHeight="1" x14ac:dyDescent="0.15">
      <c r="E29" s="338"/>
      <c r="F29" s="339"/>
      <c r="G29" s="339"/>
      <c r="H29" s="339"/>
      <c r="I29" s="339"/>
      <c r="J29" s="339"/>
      <c r="K29" s="339"/>
      <c r="L29" s="340"/>
      <c r="M29" s="16"/>
      <c r="N29" s="17"/>
      <c r="O29" s="17"/>
      <c r="P29" s="17"/>
      <c r="Q29" s="17"/>
      <c r="R29" s="17"/>
      <c r="S29" s="17"/>
      <c r="T29" s="17"/>
      <c r="U29" s="17"/>
      <c r="V29" s="17"/>
      <c r="W29" s="17"/>
      <c r="X29" s="17"/>
      <c r="Y29" s="17"/>
      <c r="Z29" s="17"/>
      <c r="AA29" s="17"/>
      <c r="AB29" s="17"/>
      <c r="AC29" s="17"/>
      <c r="AD29" s="17"/>
      <c r="AE29" s="102"/>
      <c r="AF29" s="324">
        <f>依頼書!AB29</f>
        <v>0</v>
      </c>
      <c r="AG29" s="334"/>
      <c r="AH29" s="59"/>
      <c r="AI29" s="60"/>
      <c r="AJ29" s="60"/>
      <c r="AK29" s="60"/>
      <c r="AL29" s="60"/>
      <c r="AO29" s="50">
        <f>依頼書!AO29</f>
        <v>0</v>
      </c>
      <c r="AP29" s="50">
        <f>依頼書!AP29</f>
        <v>0</v>
      </c>
      <c r="AQ29" s="50" t="b">
        <f>依頼書!AQ29</f>
        <v>0</v>
      </c>
      <c r="AR29" s="50">
        <f>依頼書!AR29</f>
        <v>0</v>
      </c>
      <c r="AS29" s="50">
        <f>依頼書!AS29</f>
        <v>0</v>
      </c>
      <c r="AT29" s="50">
        <f>依頼書!AT29</f>
        <v>0</v>
      </c>
      <c r="AU29" s="50">
        <f>依頼書!AU29</f>
        <v>0</v>
      </c>
      <c r="AV29" s="50">
        <f>依頼書!AV29</f>
        <v>0</v>
      </c>
      <c r="AW29" s="50" t="b">
        <f>依頼書!AW29</f>
        <v>0</v>
      </c>
      <c r="AX29" s="50">
        <f>依頼書!AX29</f>
        <v>0</v>
      </c>
      <c r="AY29" s="50">
        <f>依頼書!AY29</f>
        <v>0</v>
      </c>
    </row>
    <row r="30" spans="2:53" ht="16.5" customHeight="1" x14ac:dyDescent="0.15">
      <c r="E30" s="338"/>
      <c r="F30" s="339"/>
      <c r="G30" s="339"/>
      <c r="H30" s="339"/>
      <c r="I30" s="339"/>
      <c r="J30" s="339"/>
      <c r="K30" s="339"/>
      <c r="L30" s="340"/>
      <c r="M30" s="105" t="s">
        <v>12</v>
      </c>
      <c r="N30" s="106"/>
      <c r="O30" s="106"/>
      <c r="P30" s="106"/>
      <c r="Q30" s="106"/>
      <c r="R30" s="106"/>
      <c r="S30" s="106"/>
      <c r="T30" s="106"/>
      <c r="U30" s="106"/>
      <c r="V30" s="106"/>
      <c r="W30" s="106"/>
      <c r="X30" s="106"/>
      <c r="Y30" s="106"/>
      <c r="Z30" s="106"/>
      <c r="AA30" s="106"/>
      <c r="AB30" s="106"/>
      <c r="AC30" s="106"/>
      <c r="AD30" s="106"/>
      <c r="AE30" s="107"/>
      <c r="AF30" s="211"/>
      <c r="AG30" s="216"/>
      <c r="AH30" s="59"/>
      <c r="AI30" s="60"/>
      <c r="AJ30" s="60"/>
      <c r="AK30" s="60"/>
      <c r="AL30" s="60"/>
      <c r="AO30" s="50">
        <f>依頼書!AO30</f>
        <v>0</v>
      </c>
      <c r="AP30" s="50">
        <f>依頼書!AP30</f>
        <v>0</v>
      </c>
      <c r="AQ30" s="50">
        <f>依頼書!AQ30</f>
        <v>0</v>
      </c>
      <c r="AR30" s="50">
        <f>依頼書!AR30</f>
        <v>0</v>
      </c>
      <c r="AS30" s="50">
        <f>依頼書!AS30</f>
        <v>0</v>
      </c>
      <c r="AT30" s="50">
        <f>依頼書!AT30</f>
        <v>0</v>
      </c>
      <c r="AU30" s="50">
        <f>依頼書!AU30</f>
        <v>0</v>
      </c>
      <c r="AV30" s="50">
        <f>依頼書!AV30</f>
        <v>0</v>
      </c>
      <c r="AW30" s="50">
        <f>依頼書!AW30</f>
        <v>0</v>
      </c>
      <c r="AX30" s="50">
        <f>依頼書!AX30</f>
        <v>0</v>
      </c>
      <c r="AY30" s="50">
        <f>依頼書!AY30</f>
        <v>0</v>
      </c>
    </row>
    <row r="31" spans="2:53" ht="16.5" customHeight="1" x14ac:dyDescent="0.15">
      <c r="E31" s="338"/>
      <c r="F31" s="339"/>
      <c r="G31" s="339"/>
      <c r="H31" s="339"/>
      <c r="I31" s="339"/>
      <c r="J31" s="339"/>
      <c r="K31" s="339"/>
      <c r="L31" s="340"/>
      <c r="M31" s="17"/>
      <c r="N31" s="17"/>
      <c r="O31" s="17"/>
      <c r="P31" s="17"/>
      <c r="Q31" s="17"/>
      <c r="R31" s="17"/>
      <c r="S31" s="17"/>
      <c r="T31" s="17"/>
      <c r="U31" s="17"/>
      <c r="V31" s="17"/>
      <c r="W31" s="17"/>
      <c r="X31" s="17"/>
      <c r="Y31" s="17"/>
      <c r="Z31" s="17"/>
      <c r="AA31" s="17"/>
      <c r="AB31" s="17"/>
      <c r="AC31" s="17"/>
      <c r="AD31" s="17"/>
      <c r="AE31" s="102"/>
      <c r="AF31" s="311">
        <f>依頼書!AB31</f>
        <v>0</v>
      </c>
      <c r="AG31" s="376"/>
      <c r="AH31" s="61"/>
      <c r="AI31" s="61"/>
      <c r="AJ31" s="61"/>
      <c r="AK31" s="61"/>
      <c r="AL31" s="61"/>
      <c r="AO31" s="50">
        <f>依頼書!AO31</f>
        <v>0</v>
      </c>
      <c r="AP31" s="50" t="b">
        <f>依頼書!AP31</f>
        <v>0</v>
      </c>
      <c r="AQ31" s="50">
        <f>依頼書!AQ31</f>
        <v>0</v>
      </c>
      <c r="AR31" s="50">
        <f>依頼書!AR31</f>
        <v>0</v>
      </c>
      <c r="AS31" s="50">
        <f>依頼書!AS31</f>
        <v>0</v>
      </c>
      <c r="AT31" s="50">
        <f>依頼書!AT31</f>
        <v>0</v>
      </c>
      <c r="AU31" s="50">
        <f>依頼書!AU31</f>
        <v>0</v>
      </c>
      <c r="AV31" s="50">
        <f>依頼書!AV31</f>
        <v>0</v>
      </c>
      <c r="AW31" s="50" t="b">
        <f>依頼書!AW31</f>
        <v>0</v>
      </c>
      <c r="AX31" s="50">
        <f>依頼書!AX31</f>
        <v>0</v>
      </c>
      <c r="AY31" s="50">
        <f>依頼書!AY31</f>
        <v>0</v>
      </c>
    </row>
    <row r="32" spans="2:53" ht="16.5" customHeight="1" x14ac:dyDescent="0.15">
      <c r="E32" s="338"/>
      <c r="F32" s="339"/>
      <c r="G32" s="339"/>
      <c r="H32" s="339"/>
      <c r="I32" s="339"/>
      <c r="J32" s="339"/>
      <c r="K32" s="339"/>
      <c r="L32" s="340"/>
      <c r="M32" s="17"/>
      <c r="N32" s="17"/>
      <c r="O32" s="17"/>
      <c r="P32" s="17"/>
      <c r="Q32" s="17"/>
      <c r="R32" s="17"/>
      <c r="S32" s="17"/>
      <c r="T32" s="17"/>
      <c r="U32" s="17"/>
      <c r="V32" s="17"/>
      <c r="W32" s="17"/>
      <c r="X32" s="17"/>
      <c r="Y32" s="17"/>
      <c r="Z32" s="17"/>
      <c r="AA32" s="17"/>
      <c r="AB32" s="17"/>
      <c r="AC32" s="17"/>
      <c r="AD32" s="17"/>
      <c r="AE32" s="102"/>
      <c r="AF32" s="311">
        <f>依頼書!AB32</f>
        <v>0</v>
      </c>
      <c r="AG32" s="376"/>
      <c r="AH32" s="59"/>
      <c r="AI32" s="60"/>
      <c r="AJ32" s="60"/>
      <c r="AK32" s="60"/>
      <c r="AL32" s="60"/>
      <c r="AO32" s="50">
        <f>依頼書!AO32</f>
        <v>0</v>
      </c>
      <c r="AP32" s="50" t="b">
        <f>依頼書!AP32</f>
        <v>0</v>
      </c>
      <c r="AQ32" s="50">
        <f>依頼書!AQ32</f>
        <v>0</v>
      </c>
      <c r="AR32" s="50">
        <f>依頼書!AR32</f>
        <v>0</v>
      </c>
      <c r="AS32" s="50">
        <f>依頼書!AS32</f>
        <v>0</v>
      </c>
      <c r="AT32" s="50">
        <f>依頼書!AT32</f>
        <v>0</v>
      </c>
      <c r="AU32" s="50">
        <f>依頼書!AU32</f>
        <v>0</v>
      </c>
      <c r="AV32" s="50">
        <f>依頼書!AV32</f>
        <v>0</v>
      </c>
      <c r="AW32" s="50" t="b">
        <f>依頼書!AW32</f>
        <v>0</v>
      </c>
      <c r="AX32" s="50">
        <f>依頼書!AX32</f>
        <v>0</v>
      </c>
      <c r="AY32" s="50">
        <f>依頼書!AY32</f>
        <v>0</v>
      </c>
    </row>
    <row r="33" spans="5:51" ht="16.5" customHeight="1" x14ac:dyDescent="0.15">
      <c r="E33" s="338"/>
      <c r="F33" s="339"/>
      <c r="G33" s="339"/>
      <c r="H33" s="339"/>
      <c r="I33" s="339"/>
      <c r="J33" s="339"/>
      <c r="K33" s="339"/>
      <c r="L33" s="340"/>
      <c r="M33" s="17"/>
      <c r="N33" s="17"/>
      <c r="O33" s="17"/>
      <c r="P33" s="17"/>
      <c r="Q33" s="17"/>
      <c r="R33" s="17"/>
      <c r="S33" s="17"/>
      <c r="T33" s="17"/>
      <c r="U33" s="17"/>
      <c r="V33" s="17"/>
      <c r="W33" s="17"/>
      <c r="X33" s="17"/>
      <c r="Y33" s="17"/>
      <c r="Z33" s="17"/>
      <c r="AA33" s="17"/>
      <c r="AB33" s="17"/>
      <c r="AC33" s="17"/>
      <c r="AD33" s="17"/>
      <c r="AE33" s="102"/>
      <c r="AF33" s="311">
        <f>依頼書!AB33</f>
        <v>0</v>
      </c>
      <c r="AG33" s="376"/>
      <c r="AH33" s="59"/>
      <c r="AI33" s="60"/>
      <c r="AJ33" s="60"/>
      <c r="AK33" s="60"/>
      <c r="AL33" s="60"/>
      <c r="AO33" s="50">
        <f>依頼書!AO33</f>
        <v>0</v>
      </c>
      <c r="AP33" s="50" t="b">
        <f>依頼書!AP33</f>
        <v>0</v>
      </c>
      <c r="AQ33" s="50">
        <f>依頼書!AQ33</f>
        <v>0</v>
      </c>
      <c r="AR33" s="50">
        <f>依頼書!AR33</f>
        <v>0</v>
      </c>
      <c r="AS33" s="50">
        <f>依頼書!AS33</f>
        <v>0</v>
      </c>
      <c r="AT33" s="50">
        <f>依頼書!AT33</f>
        <v>0</v>
      </c>
      <c r="AU33" s="50">
        <f>依頼書!AU33</f>
        <v>0</v>
      </c>
      <c r="AV33" s="50">
        <f>依頼書!AV33</f>
        <v>0</v>
      </c>
      <c r="AW33" s="50" t="b">
        <f>依頼書!AW33</f>
        <v>0</v>
      </c>
      <c r="AX33" s="50">
        <f>依頼書!AX33</f>
        <v>0</v>
      </c>
      <c r="AY33" s="50">
        <f>依頼書!AY33</f>
        <v>0</v>
      </c>
    </row>
    <row r="34" spans="5:51" ht="16.5" customHeight="1" x14ac:dyDescent="0.15">
      <c r="E34" s="338"/>
      <c r="F34" s="339"/>
      <c r="G34" s="339"/>
      <c r="H34" s="339"/>
      <c r="I34" s="339"/>
      <c r="J34" s="339"/>
      <c r="K34" s="339"/>
      <c r="L34" s="340"/>
      <c r="M34" s="17"/>
      <c r="N34" s="17"/>
      <c r="O34" s="17"/>
      <c r="P34" s="17"/>
      <c r="Q34" s="17"/>
      <c r="R34" s="17"/>
      <c r="S34" s="17"/>
      <c r="T34" s="17"/>
      <c r="U34" s="17"/>
      <c r="V34" s="17"/>
      <c r="W34" s="17"/>
      <c r="X34" s="17"/>
      <c r="Y34" s="17"/>
      <c r="Z34" s="17"/>
      <c r="AA34" s="17"/>
      <c r="AB34" s="17"/>
      <c r="AC34" s="17"/>
      <c r="AD34" s="17"/>
      <c r="AE34" s="102"/>
      <c r="AF34" s="311">
        <f>依頼書!AB34</f>
        <v>0</v>
      </c>
      <c r="AG34" s="376"/>
      <c r="AH34" s="59"/>
      <c r="AI34" s="60"/>
      <c r="AJ34" s="60"/>
      <c r="AK34" s="60"/>
      <c r="AL34" s="60"/>
      <c r="AO34" s="50">
        <f>依頼書!AO34</f>
        <v>0</v>
      </c>
      <c r="AP34" s="50" t="b">
        <f>依頼書!AP34</f>
        <v>0</v>
      </c>
      <c r="AQ34" s="50">
        <f>依頼書!AQ34</f>
        <v>0</v>
      </c>
      <c r="AR34" s="50">
        <f>依頼書!AR34</f>
        <v>0</v>
      </c>
      <c r="AS34" s="50">
        <f>依頼書!AS34</f>
        <v>0</v>
      </c>
      <c r="AT34" s="50">
        <f>依頼書!AT34</f>
        <v>0</v>
      </c>
      <c r="AU34" s="50">
        <f>依頼書!AU34</f>
        <v>0</v>
      </c>
      <c r="AV34" s="50">
        <f>依頼書!AV34</f>
        <v>0</v>
      </c>
      <c r="AW34" s="50" t="b">
        <f>依頼書!AW34</f>
        <v>0</v>
      </c>
      <c r="AX34" s="50">
        <f>依頼書!AX34</f>
        <v>0</v>
      </c>
      <c r="AY34" s="50">
        <f>依頼書!AY34</f>
        <v>0</v>
      </c>
    </row>
    <row r="35" spans="5:51" ht="16.5" customHeight="1" x14ac:dyDescent="0.15">
      <c r="E35" s="338"/>
      <c r="F35" s="339"/>
      <c r="G35" s="339"/>
      <c r="H35" s="339"/>
      <c r="I35" s="339"/>
      <c r="J35" s="339"/>
      <c r="K35" s="339"/>
      <c r="L35" s="340"/>
      <c r="M35" s="134" t="s">
        <v>33</v>
      </c>
      <c r="N35" s="135"/>
      <c r="O35" s="135"/>
      <c r="P35" s="135"/>
      <c r="Q35" s="135"/>
      <c r="R35" s="135"/>
      <c r="S35" s="135"/>
      <c r="T35" s="135"/>
      <c r="U35" s="135"/>
      <c r="V35" s="135"/>
      <c r="W35" s="135"/>
      <c r="X35" s="135"/>
      <c r="Y35" s="135"/>
      <c r="Z35" s="135"/>
      <c r="AA35" s="135"/>
      <c r="AB35" s="135"/>
      <c r="AC35" s="135"/>
      <c r="AD35" s="135"/>
      <c r="AE35" s="136"/>
      <c r="AF35" s="148"/>
      <c r="AG35" s="168"/>
      <c r="AH35" s="59"/>
      <c r="AI35" s="60"/>
      <c r="AJ35" s="60"/>
      <c r="AK35" s="60"/>
      <c r="AL35" s="60"/>
      <c r="AO35" s="50">
        <f>依頼書!AO35</f>
        <v>0</v>
      </c>
      <c r="AP35" s="50">
        <f>依頼書!AP35</f>
        <v>0</v>
      </c>
      <c r="AQ35" s="50">
        <f>依頼書!AQ35</f>
        <v>0</v>
      </c>
      <c r="AR35" s="50">
        <f>依頼書!AR35</f>
        <v>0</v>
      </c>
      <c r="AS35" s="50">
        <f>依頼書!AS35</f>
        <v>0</v>
      </c>
      <c r="AT35" s="50">
        <f>依頼書!AT35</f>
        <v>0</v>
      </c>
      <c r="AU35" s="50">
        <f>依頼書!AU35</f>
        <v>0</v>
      </c>
      <c r="AV35" s="50">
        <f>依頼書!AV35</f>
        <v>0</v>
      </c>
      <c r="AW35" s="50">
        <f>依頼書!AW35</f>
        <v>0</v>
      </c>
      <c r="AX35" s="50">
        <f>依頼書!AX35</f>
        <v>0</v>
      </c>
      <c r="AY35" s="50">
        <f>依頼書!AY35</f>
        <v>0</v>
      </c>
    </row>
    <row r="36" spans="5:51" ht="16.5" customHeight="1" x14ac:dyDescent="0.15">
      <c r="E36" s="338"/>
      <c r="F36" s="339"/>
      <c r="G36" s="339"/>
      <c r="H36" s="339"/>
      <c r="I36" s="339"/>
      <c r="J36" s="339"/>
      <c r="K36" s="339"/>
      <c r="L36" s="340"/>
      <c r="M36" s="103" t="s">
        <v>140</v>
      </c>
      <c r="N36" s="17"/>
      <c r="O36" s="17"/>
      <c r="P36" s="17"/>
      <c r="Q36" s="17"/>
      <c r="R36" s="17"/>
      <c r="S36" s="17"/>
      <c r="T36" s="17"/>
      <c r="U36" s="17"/>
      <c r="V36" s="17"/>
      <c r="W36" s="17"/>
      <c r="X36" s="17"/>
      <c r="Y36" s="17"/>
      <c r="Z36" s="17"/>
      <c r="AA36" s="17"/>
      <c r="AB36" s="17"/>
      <c r="AC36" s="17"/>
      <c r="AD36" s="17"/>
      <c r="AE36" s="102"/>
      <c r="AF36" s="324"/>
      <c r="AG36" s="334"/>
      <c r="AH36" s="59"/>
      <c r="AI36" s="60"/>
      <c r="AJ36" s="60"/>
      <c r="AK36" s="60"/>
      <c r="AL36" s="60"/>
      <c r="AO36" s="50">
        <f>依頼書!AO36</f>
        <v>0</v>
      </c>
      <c r="AP36" s="50">
        <f>依頼書!AP36</f>
        <v>0</v>
      </c>
      <c r="AQ36" s="50">
        <f>依頼書!AQ36</f>
        <v>0</v>
      </c>
      <c r="AR36" s="50">
        <f>依頼書!AR36</f>
        <v>0</v>
      </c>
      <c r="AS36" s="50">
        <f>依頼書!AS36</f>
        <v>0</v>
      </c>
      <c r="AT36" s="50">
        <f>依頼書!AT36</f>
        <v>0</v>
      </c>
      <c r="AU36" s="50">
        <f>依頼書!AU36</f>
        <v>0</v>
      </c>
      <c r="AV36" s="50">
        <f>依頼書!AV36</f>
        <v>0</v>
      </c>
      <c r="AW36" s="50">
        <f>依頼書!AW36</f>
        <v>0</v>
      </c>
      <c r="AX36" s="50">
        <f>依頼書!AX36</f>
        <v>0</v>
      </c>
      <c r="AY36" s="50">
        <f>依頼書!AY36</f>
        <v>0</v>
      </c>
    </row>
    <row r="37" spans="5:51" ht="16.5" customHeight="1" x14ac:dyDescent="0.15">
      <c r="E37" s="338"/>
      <c r="F37" s="339"/>
      <c r="G37" s="339"/>
      <c r="H37" s="339"/>
      <c r="I37" s="339"/>
      <c r="J37" s="339"/>
      <c r="K37" s="339"/>
      <c r="L37" s="340"/>
      <c r="M37" s="17"/>
      <c r="N37" s="17"/>
      <c r="O37" s="17"/>
      <c r="P37" s="17"/>
      <c r="Q37" s="17"/>
      <c r="R37" s="17"/>
      <c r="S37" s="17"/>
      <c r="T37" s="17"/>
      <c r="U37" s="17"/>
      <c r="V37" s="17"/>
      <c r="W37" s="17"/>
      <c r="X37" s="17"/>
      <c r="Y37" s="17"/>
      <c r="Z37" s="17"/>
      <c r="AA37" s="17"/>
      <c r="AB37" s="17"/>
      <c r="AC37" s="17"/>
      <c r="AD37" s="17"/>
      <c r="AE37" s="102"/>
      <c r="AF37" s="330">
        <f>依頼書!AB37</f>
        <v>0</v>
      </c>
      <c r="AG37" s="331"/>
      <c r="AH37" s="61"/>
      <c r="AI37" s="61"/>
      <c r="AJ37" s="61"/>
      <c r="AK37" s="61"/>
      <c r="AL37" s="167"/>
      <c r="AO37" s="50">
        <f>依頼書!AO37</f>
        <v>0</v>
      </c>
      <c r="AP37" s="50" t="b">
        <f>依頼書!AP37</f>
        <v>0</v>
      </c>
      <c r="AQ37" s="50">
        <f>依頼書!AQ37</f>
        <v>0</v>
      </c>
      <c r="AR37" s="50">
        <f>依頼書!AR37</f>
        <v>0</v>
      </c>
      <c r="AS37" s="50">
        <f>依頼書!AS37</f>
        <v>0</v>
      </c>
      <c r="AT37" s="50">
        <f>依頼書!AT37</f>
        <v>0</v>
      </c>
      <c r="AU37" s="50">
        <f>依頼書!AU37</f>
        <v>0</v>
      </c>
      <c r="AV37" s="50">
        <f>依頼書!AV37</f>
        <v>0</v>
      </c>
      <c r="AW37" s="50" t="b">
        <f>依頼書!AW37</f>
        <v>0</v>
      </c>
      <c r="AX37" s="50">
        <f>依頼書!AX37</f>
        <v>0</v>
      </c>
      <c r="AY37" s="50">
        <f>依頼書!AY37</f>
        <v>0</v>
      </c>
    </row>
    <row r="38" spans="5:51" ht="16.5" customHeight="1" x14ac:dyDescent="0.15">
      <c r="E38" s="338"/>
      <c r="F38" s="339"/>
      <c r="G38" s="339"/>
      <c r="H38" s="339"/>
      <c r="I38" s="339"/>
      <c r="J38" s="339"/>
      <c r="K38" s="339"/>
      <c r="L38" s="340"/>
      <c r="M38" s="17"/>
      <c r="N38" s="17"/>
      <c r="O38" s="17"/>
      <c r="P38" s="17"/>
      <c r="Q38" s="17"/>
      <c r="R38" s="17"/>
      <c r="S38" s="17"/>
      <c r="T38" s="17"/>
      <c r="U38" s="17"/>
      <c r="V38" s="17"/>
      <c r="W38" s="17"/>
      <c r="X38" s="17"/>
      <c r="Y38" s="17"/>
      <c r="Z38" s="17"/>
      <c r="AA38" s="17"/>
      <c r="AB38" s="17"/>
      <c r="AC38" s="17"/>
      <c r="AD38" s="17"/>
      <c r="AE38" s="102"/>
      <c r="AF38" s="330">
        <f>依頼書!AB38</f>
        <v>0</v>
      </c>
      <c r="AG38" s="331"/>
      <c r="AH38" s="61"/>
      <c r="AI38" s="61"/>
      <c r="AJ38" s="61"/>
      <c r="AK38" s="61"/>
      <c r="AL38" s="167"/>
      <c r="AO38" s="50">
        <f>依頼書!AO38</f>
        <v>0</v>
      </c>
      <c r="AP38" s="50">
        <f>依頼書!AP38</f>
        <v>0</v>
      </c>
      <c r="AQ38" s="50" t="b">
        <f>依頼書!AQ38</f>
        <v>0</v>
      </c>
      <c r="AR38" s="50">
        <f>依頼書!AR38</f>
        <v>0</v>
      </c>
      <c r="AS38" s="50">
        <f>依頼書!AS38</f>
        <v>0</v>
      </c>
      <c r="AT38" s="50">
        <f>依頼書!AT38</f>
        <v>0</v>
      </c>
      <c r="AU38" s="50">
        <f>依頼書!AU38</f>
        <v>0</v>
      </c>
      <c r="AV38" s="50">
        <f>依頼書!AV38</f>
        <v>0</v>
      </c>
      <c r="AW38" s="50" t="b">
        <f>依頼書!AW38</f>
        <v>0</v>
      </c>
      <c r="AX38" s="50">
        <f>依頼書!AX38</f>
        <v>0</v>
      </c>
      <c r="AY38" s="50">
        <f>依頼書!AY38</f>
        <v>0</v>
      </c>
    </row>
    <row r="39" spans="5:51" ht="16.5" customHeight="1" x14ac:dyDescent="0.15">
      <c r="E39" s="338"/>
      <c r="F39" s="339"/>
      <c r="G39" s="339"/>
      <c r="H39" s="339"/>
      <c r="I39" s="339"/>
      <c r="J39" s="339"/>
      <c r="K39" s="339"/>
      <c r="L39" s="340"/>
      <c r="M39" s="17"/>
      <c r="N39" s="17"/>
      <c r="O39" s="17"/>
      <c r="P39" s="17"/>
      <c r="Q39" s="17"/>
      <c r="R39" s="17"/>
      <c r="S39" s="17"/>
      <c r="T39" s="17"/>
      <c r="U39" s="17"/>
      <c r="V39" s="17"/>
      <c r="W39" s="17"/>
      <c r="X39" s="17"/>
      <c r="Y39" s="17"/>
      <c r="Z39" s="17"/>
      <c r="AA39" s="17"/>
      <c r="AB39" s="17"/>
      <c r="AC39" s="17"/>
      <c r="AD39" s="17"/>
      <c r="AE39" s="102"/>
      <c r="AF39" s="330">
        <f>依頼書!AB39</f>
        <v>0</v>
      </c>
      <c r="AG39" s="331"/>
      <c r="AH39" s="61"/>
      <c r="AI39" s="61"/>
      <c r="AJ39" s="61"/>
      <c r="AK39" s="61"/>
      <c r="AL39" s="167"/>
      <c r="AO39" s="50">
        <f>依頼書!AO39</f>
        <v>0</v>
      </c>
      <c r="AP39" s="50">
        <f>依頼書!AP39</f>
        <v>0</v>
      </c>
      <c r="AQ39" s="50">
        <f>依頼書!AQ39</f>
        <v>0</v>
      </c>
      <c r="AR39" s="50" t="b">
        <f>依頼書!AR39</f>
        <v>0</v>
      </c>
      <c r="AS39" s="50">
        <f>依頼書!AS39</f>
        <v>0</v>
      </c>
      <c r="AT39" s="50">
        <f>依頼書!AT39</f>
        <v>0</v>
      </c>
      <c r="AU39" s="50">
        <f>依頼書!AU39</f>
        <v>0</v>
      </c>
      <c r="AV39" s="50">
        <f>依頼書!AV39</f>
        <v>0</v>
      </c>
      <c r="AW39" s="50" t="b">
        <f>依頼書!AW39</f>
        <v>0</v>
      </c>
      <c r="AX39" s="50">
        <f>依頼書!AX39</f>
        <v>0</v>
      </c>
      <c r="AY39" s="50">
        <f>依頼書!AY39</f>
        <v>0</v>
      </c>
    </row>
    <row r="40" spans="5:51" ht="16.5" customHeight="1" x14ac:dyDescent="0.15">
      <c r="E40" s="338"/>
      <c r="F40" s="339"/>
      <c r="G40" s="339"/>
      <c r="H40" s="339"/>
      <c r="I40" s="339"/>
      <c r="J40" s="339"/>
      <c r="K40" s="339"/>
      <c r="L40" s="340"/>
      <c r="M40" s="17"/>
      <c r="N40" s="17"/>
      <c r="O40" s="17"/>
      <c r="P40" s="17"/>
      <c r="Q40" s="17"/>
      <c r="R40" s="17"/>
      <c r="S40" s="17"/>
      <c r="T40" s="17"/>
      <c r="U40" s="17"/>
      <c r="V40" s="17"/>
      <c r="W40" s="17"/>
      <c r="X40" s="17"/>
      <c r="Y40" s="17"/>
      <c r="Z40" s="17"/>
      <c r="AA40" s="17"/>
      <c r="AB40" s="17"/>
      <c r="AC40" s="17"/>
      <c r="AD40" s="17"/>
      <c r="AE40" s="102"/>
      <c r="AF40" s="330">
        <f>依頼書!AB40</f>
        <v>0</v>
      </c>
      <c r="AG40" s="331"/>
      <c r="AH40" s="61"/>
      <c r="AI40" s="61"/>
      <c r="AJ40" s="61"/>
      <c r="AK40" s="61"/>
      <c r="AL40" s="167"/>
      <c r="AO40" s="50">
        <f>依頼書!AO40</f>
        <v>0</v>
      </c>
      <c r="AP40" s="50">
        <f>依頼書!AP40</f>
        <v>0</v>
      </c>
      <c r="AQ40" s="50">
        <f>依頼書!AQ40</f>
        <v>0</v>
      </c>
      <c r="AR40" s="50" t="b">
        <f>依頼書!AR40</f>
        <v>0</v>
      </c>
      <c r="AS40" s="50">
        <f>依頼書!AS40</f>
        <v>0</v>
      </c>
      <c r="AT40" s="50">
        <f>依頼書!AT40</f>
        <v>0</v>
      </c>
      <c r="AU40" s="50">
        <f>依頼書!AU40</f>
        <v>0</v>
      </c>
      <c r="AV40" s="50">
        <f>依頼書!AV40</f>
        <v>0</v>
      </c>
      <c r="AW40" s="50" t="b">
        <f>依頼書!AW40</f>
        <v>0</v>
      </c>
      <c r="AX40" s="50">
        <f>依頼書!AX40</f>
        <v>0</v>
      </c>
      <c r="AY40" s="50">
        <f>依頼書!AY40</f>
        <v>0</v>
      </c>
    </row>
    <row r="41" spans="5:51" ht="16.5" customHeight="1" x14ac:dyDescent="0.15">
      <c r="E41" s="338"/>
      <c r="F41" s="339"/>
      <c r="G41" s="339"/>
      <c r="H41" s="339"/>
      <c r="I41" s="339"/>
      <c r="J41" s="339"/>
      <c r="K41" s="339"/>
      <c r="L41" s="340"/>
      <c r="M41" s="17"/>
      <c r="N41" s="17"/>
      <c r="O41" s="17"/>
      <c r="P41" s="17"/>
      <c r="Q41" s="17"/>
      <c r="R41" s="17"/>
      <c r="S41" s="17"/>
      <c r="T41" s="17"/>
      <c r="U41" s="17"/>
      <c r="V41" s="17"/>
      <c r="W41" s="17"/>
      <c r="X41" s="17"/>
      <c r="Y41" s="17"/>
      <c r="Z41" s="17"/>
      <c r="AA41" s="17"/>
      <c r="AB41" s="17"/>
      <c r="AC41" s="17"/>
      <c r="AD41" s="17"/>
      <c r="AE41" s="102"/>
      <c r="AF41" s="330"/>
      <c r="AG41" s="331"/>
      <c r="AH41" s="59"/>
      <c r="AI41" s="60"/>
      <c r="AJ41" s="60"/>
      <c r="AK41" s="60"/>
      <c r="AL41" s="60"/>
      <c r="AO41" s="50">
        <f>依頼書!AO41</f>
        <v>0</v>
      </c>
      <c r="AP41" s="50" t="b">
        <f>依頼書!AP41</f>
        <v>0</v>
      </c>
      <c r="AQ41" s="50">
        <f>依頼書!AQ41</f>
        <v>0</v>
      </c>
      <c r="AR41" s="50">
        <f>依頼書!AR41</f>
        <v>0</v>
      </c>
      <c r="AS41" s="50">
        <f>依頼書!AS41</f>
        <v>0</v>
      </c>
      <c r="AT41" s="50">
        <f>依頼書!AT41</f>
        <v>0</v>
      </c>
      <c r="AU41" s="50">
        <f>依頼書!AU41</f>
        <v>0</v>
      </c>
      <c r="AV41" s="50">
        <f>依頼書!AV41</f>
        <v>0</v>
      </c>
      <c r="AW41" s="50" t="b">
        <f>依頼書!AW41</f>
        <v>0</v>
      </c>
      <c r="AX41" s="50">
        <f>依頼書!AX41</f>
        <v>0</v>
      </c>
      <c r="AY41" s="50">
        <f>依頼書!AY41</f>
        <v>0</v>
      </c>
    </row>
    <row r="42" spans="5:51" ht="16.5" customHeight="1" x14ac:dyDescent="0.15">
      <c r="E42" s="338"/>
      <c r="F42" s="339"/>
      <c r="G42" s="339"/>
      <c r="H42" s="339"/>
      <c r="I42" s="339"/>
      <c r="J42" s="339"/>
      <c r="K42" s="339"/>
      <c r="L42" s="340"/>
      <c r="M42" s="133" t="s">
        <v>141</v>
      </c>
      <c r="N42" s="109"/>
      <c r="O42" s="109"/>
      <c r="P42" s="109"/>
      <c r="Q42" s="109"/>
      <c r="R42" s="109"/>
      <c r="S42" s="109"/>
      <c r="T42" s="109"/>
      <c r="U42" s="109"/>
      <c r="V42" s="109"/>
      <c r="W42" s="109"/>
      <c r="X42" s="109"/>
      <c r="Y42" s="109"/>
      <c r="Z42" s="109"/>
      <c r="AA42" s="109"/>
      <c r="AB42" s="109"/>
      <c r="AC42" s="109"/>
      <c r="AD42" s="109"/>
      <c r="AE42" s="110"/>
      <c r="AF42" s="332"/>
      <c r="AG42" s="333"/>
      <c r="AH42" s="59"/>
      <c r="AI42" s="60"/>
      <c r="AJ42" s="60"/>
      <c r="AK42" s="60"/>
      <c r="AL42" s="60"/>
      <c r="AO42" s="50">
        <f>依頼書!AO42</f>
        <v>0</v>
      </c>
      <c r="AP42" s="50">
        <f>依頼書!AP42</f>
        <v>0</v>
      </c>
      <c r="AQ42" s="50">
        <f>依頼書!AQ42</f>
        <v>0</v>
      </c>
      <c r="AR42" s="50">
        <f>依頼書!AR42</f>
        <v>0</v>
      </c>
      <c r="AS42" s="50">
        <f>依頼書!AS42</f>
        <v>0</v>
      </c>
      <c r="AT42" s="50">
        <f>依頼書!AT42</f>
        <v>0</v>
      </c>
      <c r="AU42" s="50">
        <f>依頼書!AU42</f>
        <v>0</v>
      </c>
      <c r="AV42" s="50">
        <f>依頼書!AV42</f>
        <v>0</v>
      </c>
      <c r="AW42" s="50">
        <f>依頼書!AW42</f>
        <v>0</v>
      </c>
      <c r="AX42" s="50">
        <f>依頼書!AX42</f>
        <v>0</v>
      </c>
      <c r="AY42" s="50">
        <f>依頼書!AY42</f>
        <v>0</v>
      </c>
    </row>
    <row r="43" spans="5:51" ht="16.5" customHeight="1" x14ac:dyDescent="0.15">
      <c r="E43" s="335" t="str">
        <f>依頼書!A43</f>
        <v/>
      </c>
      <c r="F43" s="336"/>
      <c r="G43" s="336"/>
      <c r="H43" s="336"/>
      <c r="I43" s="336"/>
      <c r="J43" s="336"/>
      <c r="K43" s="336"/>
      <c r="L43" s="337"/>
      <c r="M43" s="112" t="s">
        <v>132</v>
      </c>
      <c r="N43" s="11"/>
      <c r="O43" s="11"/>
      <c r="P43" s="11"/>
      <c r="Q43" s="11"/>
      <c r="R43" s="11"/>
      <c r="S43" s="11"/>
      <c r="T43" s="11"/>
      <c r="U43" s="11"/>
      <c r="V43" s="11"/>
      <c r="W43" s="11"/>
      <c r="X43" s="11"/>
      <c r="Y43" s="11"/>
      <c r="Z43" s="11"/>
      <c r="AA43" s="11"/>
      <c r="AB43" s="11"/>
      <c r="AC43" s="11"/>
      <c r="AD43" s="11"/>
      <c r="AE43" s="11"/>
      <c r="AF43" s="317">
        <f>依頼書!AB43</f>
        <v>0</v>
      </c>
      <c r="AG43" s="369"/>
      <c r="AH43" s="61"/>
      <c r="AI43" s="61"/>
      <c r="AJ43" s="61"/>
      <c r="AK43" s="61"/>
      <c r="AL43" s="61"/>
      <c r="AO43" s="50" t="b">
        <f>依頼書!AO43</f>
        <v>0</v>
      </c>
      <c r="AP43" s="50">
        <f>依頼書!AP43</f>
        <v>0</v>
      </c>
      <c r="AQ43" s="50">
        <f>依頼書!AQ43</f>
        <v>0</v>
      </c>
      <c r="AR43" s="50">
        <f>依頼書!AR43</f>
        <v>0</v>
      </c>
      <c r="AS43" s="50">
        <f>依頼書!AS43</f>
        <v>0</v>
      </c>
      <c r="AT43" s="50">
        <f>依頼書!AT43</f>
        <v>0</v>
      </c>
      <c r="AU43" s="50">
        <f>依頼書!AU43</f>
        <v>0</v>
      </c>
      <c r="AV43" s="50">
        <f>依頼書!AV43</f>
        <v>0</v>
      </c>
      <c r="AW43" s="50">
        <f>依頼書!AW43</f>
        <v>0</v>
      </c>
      <c r="AX43" s="50">
        <f>依頼書!AX43</f>
        <v>0</v>
      </c>
    </row>
    <row r="44" spans="5:51" ht="16.5" customHeight="1" x14ac:dyDescent="0.15">
      <c r="E44" s="338"/>
      <c r="F44" s="339"/>
      <c r="G44" s="339"/>
      <c r="H44" s="339"/>
      <c r="I44" s="339"/>
      <c r="J44" s="339"/>
      <c r="K44" s="339"/>
      <c r="L44" s="340"/>
      <c r="M44" s="57"/>
      <c r="N44" s="17"/>
      <c r="O44" s="17"/>
      <c r="P44" s="17"/>
      <c r="Q44" s="17"/>
      <c r="R44" s="17"/>
      <c r="S44" s="17"/>
      <c r="T44" s="17"/>
      <c r="U44" s="17"/>
      <c r="V44" s="17"/>
      <c r="W44" s="17"/>
      <c r="X44" s="17"/>
      <c r="Y44" s="17"/>
      <c r="Z44" s="17"/>
      <c r="AA44" s="17"/>
      <c r="AB44" s="17"/>
      <c r="AC44" s="17"/>
      <c r="AD44" s="17"/>
      <c r="AE44" s="16"/>
      <c r="AF44" s="324">
        <f>依頼書!AB44</f>
        <v>0</v>
      </c>
      <c r="AG44" s="334"/>
      <c r="AH44" s="61"/>
      <c r="AI44" s="61"/>
      <c r="AJ44" s="61"/>
      <c r="AK44" s="61"/>
      <c r="AL44" s="61"/>
      <c r="AO44" s="50">
        <f>依頼書!AO44</f>
        <v>0</v>
      </c>
      <c r="AP44" s="50" t="b">
        <f>依頼書!AP44</f>
        <v>0</v>
      </c>
      <c r="AQ44" s="50">
        <f>依頼書!AQ44</f>
        <v>0</v>
      </c>
      <c r="AR44" s="50">
        <f>依頼書!AR44</f>
        <v>0</v>
      </c>
      <c r="AS44" s="50">
        <f>依頼書!AS44</f>
        <v>0</v>
      </c>
      <c r="AT44" s="50">
        <f>依頼書!AT44</f>
        <v>0</v>
      </c>
      <c r="AU44" s="50">
        <f>依頼書!AU44</f>
        <v>0</v>
      </c>
      <c r="AV44" s="50">
        <f>依頼書!AV44</f>
        <v>0</v>
      </c>
      <c r="AW44" s="50" t="b">
        <f>依頼書!AW44</f>
        <v>0</v>
      </c>
      <c r="AX44" s="50">
        <f>依頼書!AX44</f>
        <v>0</v>
      </c>
    </row>
    <row r="45" spans="5:51" ht="16.5" customHeight="1" x14ac:dyDescent="0.15">
      <c r="E45" s="338"/>
      <c r="F45" s="339"/>
      <c r="G45" s="339"/>
      <c r="H45" s="339"/>
      <c r="I45" s="339"/>
      <c r="J45" s="339"/>
      <c r="K45" s="339"/>
      <c r="L45" s="340"/>
      <c r="M45" s="57"/>
      <c r="N45" s="17"/>
      <c r="O45" s="17"/>
      <c r="P45" s="17"/>
      <c r="Q45" s="17"/>
      <c r="R45" s="17"/>
      <c r="S45" s="17"/>
      <c r="T45" s="17"/>
      <c r="U45" s="17"/>
      <c r="V45" s="17"/>
      <c r="W45" s="17"/>
      <c r="X45" s="17"/>
      <c r="Y45" s="17"/>
      <c r="Z45" s="17"/>
      <c r="AA45" s="17"/>
      <c r="AB45" s="17"/>
      <c r="AC45" s="17"/>
      <c r="AD45" s="17"/>
      <c r="AE45" s="16"/>
      <c r="AF45" s="324">
        <f>依頼書!AB45</f>
        <v>0</v>
      </c>
      <c r="AG45" s="334"/>
      <c r="AH45" s="59"/>
      <c r="AI45" s="60"/>
      <c r="AJ45" s="60"/>
      <c r="AK45" s="60"/>
      <c r="AL45" s="60"/>
      <c r="AO45" s="50">
        <f>依頼書!AO45</f>
        <v>0</v>
      </c>
      <c r="AP45" s="50" t="b">
        <f>依頼書!AP45</f>
        <v>0</v>
      </c>
      <c r="AQ45" s="50">
        <f>依頼書!AQ45</f>
        <v>0</v>
      </c>
      <c r="AR45" s="50">
        <f>依頼書!AR45</f>
        <v>0</v>
      </c>
      <c r="AS45" s="50">
        <f>依頼書!AS45</f>
        <v>0</v>
      </c>
      <c r="AT45" s="50">
        <f>依頼書!AT45</f>
        <v>0</v>
      </c>
      <c r="AU45" s="50">
        <f>依頼書!AU45</f>
        <v>0</v>
      </c>
      <c r="AV45" s="50">
        <f>依頼書!AV45</f>
        <v>0</v>
      </c>
      <c r="AW45" s="50" t="b">
        <f>依頼書!AW45</f>
        <v>0</v>
      </c>
      <c r="AX45" s="50">
        <f>依頼書!AX45</f>
        <v>0</v>
      </c>
    </row>
    <row r="46" spans="5:51" ht="16.5" customHeight="1" x14ac:dyDescent="0.15">
      <c r="E46" s="338"/>
      <c r="F46" s="339"/>
      <c r="G46" s="339"/>
      <c r="H46" s="339"/>
      <c r="I46" s="339"/>
      <c r="J46" s="339"/>
      <c r="K46" s="339"/>
      <c r="L46" s="340"/>
      <c r="M46" s="17"/>
      <c r="N46" s="17"/>
      <c r="O46" s="17"/>
      <c r="P46" s="17"/>
      <c r="Q46" s="17"/>
      <c r="R46" s="17"/>
      <c r="S46" s="17"/>
      <c r="T46" s="17"/>
      <c r="U46" s="17"/>
      <c r="V46" s="17"/>
      <c r="W46" s="17"/>
      <c r="X46" s="17"/>
      <c r="Y46" s="17"/>
      <c r="Z46" s="17"/>
      <c r="AA46" s="17"/>
      <c r="AB46" s="17"/>
      <c r="AC46" s="17"/>
      <c r="AD46" s="17"/>
      <c r="AE46" s="16"/>
      <c r="AF46" s="324">
        <f>依頼書!AB46</f>
        <v>0</v>
      </c>
      <c r="AG46" s="334"/>
      <c r="AH46" s="59"/>
      <c r="AI46" s="60"/>
      <c r="AJ46" s="60"/>
      <c r="AK46" s="60"/>
      <c r="AL46" s="60"/>
      <c r="AO46" s="50">
        <f>依頼書!AO46</f>
        <v>0</v>
      </c>
      <c r="AP46" s="50">
        <f>依頼書!AP46</f>
        <v>0</v>
      </c>
      <c r="AQ46" s="50" t="b">
        <f>依頼書!AQ46</f>
        <v>0</v>
      </c>
      <c r="AR46" s="50">
        <f>依頼書!AR46</f>
        <v>0</v>
      </c>
      <c r="AS46" s="50">
        <f>依頼書!AS46</f>
        <v>0</v>
      </c>
      <c r="AT46" s="50">
        <f>依頼書!AT46</f>
        <v>0</v>
      </c>
      <c r="AU46" s="50">
        <f>依頼書!AU46</f>
        <v>0</v>
      </c>
      <c r="AV46" s="50">
        <f>依頼書!AV46</f>
        <v>0</v>
      </c>
      <c r="AW46" s="50" t="b">
        <f>依頼書!AW46</f>
        <v>0</v>
      </c>
      <c r="AX46" s="50">
        <f>依頼書!AX46</f>
        <v>0</v>
      </c>
    </row>
    <row r="47" spans="5:51" ht="16.5" customHeight="1" x14ac:dyDescent="0.15">
      <c r="E47" s="338"/>
      <c r="F47" s="339"/>
      <c r="G47" s="339"/>
      <c r="H47" s="339"/>
      <c r="I47" s="339"/>
      <c r="J47" s="339"/>
      <c r="K47" s="339"/>
      <c r="L47" s="340"/>
      <c r="M47" s="57"/>
      <c r="N47" s="17"/>
      <c r="O47" s="17"/>
      <c r="P47" s="17"/>
      <c r="Q47" s="17"/>
      <c r="R47" s="17"/>
      <c r="S47" s="17"/>
      <c r="T47" s="17"/>
      <c r="U47" s="17"/>
      <c r="V47" s="17"/>
      <c r="W47" s="17"/>
      <c r="X47" s="17"/>
      <c r="Y47" s="17"/>
      <c r="Z47" s="17"/>
      <c r="AA47" s="17"/>
      <c r="AB47" s="17"/>
      <c r="AC47" s="17"/>
      <c r="AD47" s="17"/>
      <c r="AE47" s="16"/>
      <c r="AF47" s="324">
        <f>依頼書!AB47</f>
        <v>0</v>
      </c>
      <c r="AG47" s="334"/>
      <c r="AH47" s="61"/>
      <c r="AI47" s="61"/>
      <c r="AJ47" s="61"/>
      <c r="AK47" s="61"/>
      <c r="AL47" s="61"/>
      <c r="AO47" s="50">
        <f>依頼書!AO47</f>
        <v>0</v>
      </c>
      <c r="AP47" s="50">
        <f>依頼書!AP47</f>
        <v>0</v>
      </c>
      <c r="AQ47" s="50" t="b">
        <f>依頼書!AQ47</f>
        <v>0</v>
      </c>
      <c r="AR47" s="50">
        <f>依頼書!AR47</f>
        <v>0</v>
      </c>
      <c r="AS47" s="50">
        <f>依頼書!AS47</f>
        <v>0</v>
      </c>
      <c r="AT47" s="50">
        <f>依頼書!AT47</f>
        <v>0</v>
      </c>
      <c r="AU47" s="50">
        <f>依頼書!AU47</f>
        <v>0</v>
      </c>
      <c r="AV47" s="50">
        <f>依頼書!AV47</f>
        <v>0</v>
      </c>
      <c r="AW47" s="50" t="b">
        <f>依頼書!AW47</f>
        <v>0</v>
      </c>
      <c r="AX47" s="50">
        <f>依頼書!AX47</f>
        <v>0</v>
      </c>
    </row>
    <row r="48" spans="5:51" ht="16.5" customHeight="1" x14ac:dyDescent="0.15">
      <c r="E48" s="366"/>
      <c r="F48" s="367"/>
      <c r="G48" s="367"/>
      <c r="H48" s="367"/>
      <c r="I48" s="367"/>
      <c r="J48" s="367"/>
      <c r="K48" s="367"/>
      <c r="L48" s="368"/>
      <c r="M48" s="113"/>
      <c r="N48" s="114"/>
      <c r="O48" s="114"/>
      <c r="P48" s="114"/>
      <c r="Q48" s="114"/>
      <c r="R48" s="114"/>
      <c r="S48" s="114"/>
      <c r="T48" s="114"/>
      <c r="U48" s="114"/>
      <c r="V48" s="114"/>
      <c r="W48" s="114"/>
      <c r="X48" s="115"/>
      <c r="Y48" s="146"/>
      <c r="Z48" s="115"/>
      <c r="AA48" s="114"/>
      <c r="AB48" s="114"/>
      <c r="AC48" s="114"/>
      <c r="AD48" s="114"/>
      <c r="AE48" s="109"/>
      <c r="AF48" s="324">
        <f>依頼書!AB48</f>
        <v>0</v>
      </c>
      <c r="AG48" s="334"/>
      <c r="AH48" s="61"/>
      <c r="AI48" s="61"/>
      <c r="AJ48" s="61"/>
      <c r="AK48" s="61"/>
      <c r="AL48" s="61"/>
      <c r="AO48" s="50">
        <f>依頼書!AO48</f>
        <v>0</v>
      </c>
      <c r="AP48" s="50" t="b">
        <f>依頼書!AP48</f>
        <v>0</v>
      </c>
      <c r="AQ48" s="50">
        <f>依頼書!AQ48</f>
        <v>0</v>
      </c>
      <c r="AR48" s="50">
        <f>依頼書!AR48</f>
        <v>0</v>
      </c>
      <c r="AS48" s="50">
        <f>依頼書!AS48</f>
        <v>0</v>
      </c>
      <c r="AT48" s="50">
        <f>依頼書!AT48</f>
        <v>0</v>
      </c>
      <c r="AU48" s="50">
        <f>依頼書!AU48</f>
        <v>0</v>
      </c>
      <c r="AV48" s="50">
        <f>依頼書!AV48</f>
        <v>0</v>
      </c>
      <c r="AW48" s="50" t="b">
        <f>依頼書!AW48</f>
        <v>0</v>
      </c>
      <c r="AX48" s="50">
        <f>依頼書!AX48</f>
        <v>0</v>
      </c>
    </row>
    <row r="49" spans="1:59" ht="16.5" customHeight="1" x14ac:dyDescent="0.15">
      <c r="E49" s="335" t="str">
        <f>依頼書!A49</f>
        <v/>
      </c>
      <c r="F49" s="336"/>
      <c r="G49" s="336"/>
      <c r="H49" s="336"/>
      <c r="I49" s="336"/>
      <c r="J49" s="336"/>
      <c r="K49" s="336"/>
      <c r="L49" s="337"/>
      <c r="M49" s="57" t="s">
        <v>114</v>
      </c>
      <c r="N49" s="17"/>
      <c r="O49" s="17"/>
      <c r="P49" s="17"/>
      <c r="Q49" s="17"/>
      <c r="R49" s="17"/>
      <c r="S49" s="17"/>
      <c r="T49" s="17"/>
      <c r="U49" s="17"/>
      <c r="V49" s="17"/>
      <c r="W49" s="17"/>
      <c r="X49" s="17"/>
      <c r="Y49" s="17"/>
      <c r="Z49" s="17"/>
      <c r="AA49" s="17"/>
      <c r="AB49" s="17"/>
      <c r="AC49" s="17"/>
      <c r="AD49" s="17"/>
      <c r="AE49" s="16"/>
      <c r="AF49" s="317">
        <f>依頼書!AB49</f>
        <v>0</v>
      </c>
      <c r="AG49" s="369"/>
      <c r="AH49" s="59"/>
      <c r="AI49" s="60"/>
      <c r="AJ49" s="60"/>
      <c r="AK49" s="60"/>
      <c r="AL49" s="60"/>
      <c r="AN49" s="50">
        <f>依頼書!AN49</f>
        <v>0</v>
      </c>
      <c r="AO49" s="50">
        <f>依頼書!AO49</f>
        <v>0</v>
      </c>
      <c r="AP49" s="50">
        <f>依頼書!AP49</f>
        <v>0</v>
      </c>
      <c r="AQ49" s="50">
        <f>依頼書!AQ49</f>
        <v>0</v>
      </c>
      <c r="AR49" s="50">
        <f>依頼書!AR49</f>
        <v>0</v>
      </c>
      <c r="AS49" s="50">
        <f>依頼書!AS49</f>
        <v>0</v>
      </c>
      <c r="AT49" s="50">
        <f>依頼書!AT49</f>
        <v>0</v>
      </c>
      <c r="AU49" s="50">
        <f>依頼書!AU49</f>
        <v>0</v>
      </c>
      <c r="AV49" s="50">
        <f>依頼書!AV49</f>
        <v>0</v>
      </c>
      <c r="AW49" s="50">
        <f>依頼書!AW49</f>
        <v>0</v>
      </c>
      <c r="AX49" s="50">
        <f>依頼書!AX49</f>
        <v>0</v>
      </c>
      <c r="BB49" s="58"/>
      <c r="BC49" s="58"/>
      <c r="BD49" s="58"/>
      <c r="BE49" s="58"/>
      <c r="BF49" s="58"/>
      <c r="BG49" s="58"/>
    </row>
    <row r="50" spans="1:59" ht="16.5" customHeight="1" x14ac:dyDescent="0.15">
      <c r="E50" s="338"/>
      <c r="F50" s="339"/>
      <c r="G50" s="339"/>
      <c r="H50" s="339"/>
      <c r="I50" s="339"/>
      <c r="J50" s="339"/>
      <c r="K50" s="339"/>
      <c r="L50" s="340"/>
      <c r="M50" s="57"/>
      <c r="N50" s="17"/>
      <c r="O50" s="17"/>
      <c r="P50" s="17"/>
      <c r="Q50" s="17"/>
      <c r="R50" s="17"/>
      <c r="S50" s="17"/>
      <c r="T50" s="17"/>
      <c r="U50" s="17"/>
      <c r="V50" s="17"/>
      <c r="W50" s="17"/>
      <c r="X50" s="17"/>
      <c r="Y50" s="117" t="s">
        <v>37</v>
      </c>
      <c r="Z50" s="17">
        <f>依頼書!V50</f>
        <v>0</v>
      </c>
      <c r="AA50" s="17" t="s">
        <v>32</v>
      </c>
      <c r="AB50" s="17"/>
      <c r="AC50" s="17"/>
      <c r="AD50" s="17"/>
      <c r="AE50" s="16"/>
      <c r="AF50" s="324">
        <f>依頼書!AB50</f>
        <v>0</v>
      </c>
      <c r="AG50" s="334"/>
      <c r="AH50" s="61"/>
      <c r="AI50" s="61"/>
      <c r="AJ50" s="61"/>
      <c r="AK50" s="61"/>
      <c r="AL50" s="61"/>
      <c r="AO50" s="50" t="b">
        <f>依頼書!AO50</f>
        <v>0</v>
      </c>
      <c r="AP50" s="50" t="b">
        <f>依頼書!AP50</f>
        <v>0</v>
      </c>
      <c r="AQ50" s="50">
        <f>依頼書!AQ50</f>
        <v>0</v>
      </c>
      <c r="AR50" s="50">
        <f>依頼書!AR50</f>
        <v>0</v>
      </c>
      <c r="AS50" s="50">
        <f>依頼書!AS50</f>
        <v>0</v>
      </c>
      <c r="AT50" s="50">
        <f>依頼書!AT50</f>
        <v>0</v>
      </c>
      <c r="AU50" s="50">
        <f>依頼書!AU50</f>
        <v>0</v>
      </c>
      <c r="AV50" s="50">
        <f>依頼書!AV50</f>
        <v>0</v>
      </c>
      <c r="AW50" s="50" t="b">
        <f>依頼書!AW50</f>
        <v>0</v>
      </c>
      <c r="AX50" s="50">
        <f>依頼書!AX50</f>
        <v>0</v>
      </c>
    </row>
    <row r="51" spans="1:59" ht="16.5" customHeight="1" x14ac:dyDescent="0.15">
      <c r="E51" s="338"/>
      <c r="F51" s="339"/>
      <c r="G51" s="339"/>
      <c r="H51" s="339"/>
      <c r="I51" s="339"/>
      <c r="J51" s="339"/>
      <c r="K51" s="339"/>
      <c r="L51" s="340"/>
      <c r="M51" s="57"/>
      <c r="N51" s="17"/>
      <c r="O51" s="17"/>
      <c r="P51" s="17"/>
      <c r="Q51" s="17"/>
      <c r="R51" s="17"/>
      <c r="S51" s="17"/>
      <c r="T51" s="17"/>
      <c r="U51" s="17"/>
      <c r="V51" s="17"/>
      <c r="W51" s="17"/>
      <c r="X51" s="17"/>
      <c r="Y51" s="17"/>
      <c r="Z51" s="17"/>
      <c r="AA51" s="117" t="s">
        <v>116</v>
      </c>
      <c r="AB51" s="17">
        <f>依頼書!X51</f>
        <v>0</v>
      </c>
      <c r="AC51" s="17" t="s">
        <v>32</v>
      </c>
      <c r="AD51" s="17"/>
      <c r="AE51" s="16"/>
      <c r="AF51" s="324">
        <f>依頼書!AB51</f>
        <v>0</v>
      </c>
      <c r="AG51" s="334"/>
      <c r="AH51" s="61"/>
      <c r="AI51" s="61"/>
      <c r="AJ51" s="61"/>
      <c r="AK51" s="61"/>
      <c r="AL51" s="61"/>
      <c r="AO51" s="50">
        <f>依頼書!AO51</f>
        <v>0</v>
      </c>
      <c r="AP51" s="50" t="b">
        <f>依頼書!AP51</f>
        <v>0</v>
      </c>
      <c r="AQ51" s="50">
        <f>依頼書!AQ51</f>
        <v>0</v>
      </c>
      <c r="AR51" s="50">
        <f>依頼書!AR51</f>
        <v>0</v>
      </c>
      <c r="AS51" s="50">
        <f>依頼書!AS51</f>
        <v>0</v>
      </c>
      <c r="AT51" s="50">
        <f>依頼書!AT51</f>
        <v>0</v>
      </c>
      <c r="AU51" s="50">
        <f>依頼書!AU51</f>
        <v>0</v>
      </c>
      <c r="AV51" s="50">
        <f>依頼書!AV51</f>
        <v>0</v>
      </c>
      <c r="AW51" s="50" t="b">
        <f>依頼書!AW51</f>
        <v>0</v>
      </c>
      <c r="AX51" s="50">
        <f>依頼書!AX51</f>
        <v>0</v>
      </c>
    </row>
    <row r="52" spans="1:59" ht="16.5" customHeight="1" x14ac:dyDescent="0.15">
      <c r="E52" s="338"/>
      <c r="F52" s="339"/>
      <c r="G52" s="339"/>
      <c r="H52" s="339"/>
      <c r="I52" s="339"/>
      <c r="J52" s="339"/>
      <c r="K52" s="339"/>
      <c r="L52" s="340"/>
      <c r="M52" s="57" t="s">
        <v>131</v>
      </c>
      <c r="N52" s="17"/>
      <c r="O52" s="17"/>
      <c r="P52" s="17"/>
      <c r="Q52" s="17"/>
      <c r="R52" s="17"/>
      <c r="S52" s="17"/>
      <c r="T52" s="17"/>
      <c r="U52" s="17"/>
      <c r="V52" s="17"/>
      <c r="W52" s="17"/>
      <c r="X52" s="17"/>
      <c r="Y52" s="17"/>
      <c r="Z52" s="17"/>
      <c r="AA52" s="17"/>
      <c r="AB52" s="17"/>
      <c r="AC52" s="17"/>
      <c r="AD52" s="17"/>
      <c r="AE52" s="16"/>
      <c r="AF52" s="324">
        <f>依頼書!AB52</f>
        <v>0</v>
      </c>
      <c r="AG52" s="334"/>
      <c r="AH52" s="61"/>
      <c r="AI52" s="61"/>
      <c r="AJ52" s="61"/>
      <c r="AK52" s="61"/>
      <c r="AL52" s="61"/>
      <c r="AO52" s="50">
        <f>依頼書!AO52</f>
        <v>0</v>
      </c>
      <c r="AP52" s="50">
        <f>依頼書!AP52</f>
        <v>0</v>
      </c>
      <c r="AQ52" s="50">
        <f>依頼書!AQ52</f>
        <v>0</v>
      </c>
      <c r="AR52" s="50">
        <f>依頼書!AR52</f>
        <v>0</v>
      </c>
      <c r="AS52" s="50">
        <f>依頼書!AS52</f>
        <v>0</v>
      </c>
      <c r="AT52" s="50">
        <f>依頼書!AT52</f>
        <v>0</v>
      </c>
      <c r="AU52" s="50">
        <f>依頼書!AU52</f>
        <v>0</v>
      </c>
      <c r="AV52" s="50">
        <f>依頼書!AV52</f>
        <v>0</v>
      </c>
      <c r="AW52" s="50">
        <f>依頼書!AW52</f>
        <v>0</v>
      </c>
      <c r="AX52" s="50">
        <f>依頼書!AX52</f>
        <v>0</v>
      </c>
    </row>
    <row r="53" spans="1:59" ht="16.5" customHeight="1" x14ac:dyDescent="0.15">
      <c r="E53" s="366"/>
      <c r="F53" s="367"/>
      <c r="G53" s="367"/>
      <c r="H53" s="367"/>
      <c r="I53" s="367"/>
      <c r="J53" s="367"/>
      <c r="K53" s="367"/>
      <c r="L53" s="368"/>
      <c r="M53" s="113"/>
      <c r="N53" s="114"/>
      <c r="O53" s="114"/>
      <c r="P53" s="114"/>
      <c r="Q53" s="114"/>
      <c r="R53" s="114"/>
      <c r="S53" s="114"/>
      <c r="T53" s="114"/>
      <c r="U53" s="114"/>
      <c r="V53" s="114"/>
      <c r="W53" s="114"/>
      <c r="X53" s="114"/>
      <c r="Y53" s="114"/>
      <c r="Z53" s="114"/>
      <c r="AA53" s="114"/>
      <c r="AB53" s="114"/>
      <c r="AC53" s="114"/>
      <c r="AD53" s="114"/>
      <c r="AE53" s="16"/>
      <c r="AF53" s="324">
        <f>依頼書!AB53</f>
        <v>0</v>
      </c>
      <c r="AG53" s="334"/>
      <c r="AH53" s="59"/>
      <c r="AI53" s="60"/>
      <c r="AJ53" s="60"/>
      <c r="AK53" s="60"/>
      <c r="AL53" s="60"/>
      <c r="AO53" s="50">
        <f>依頼書!AO53</f>
        <v>0</v>
      </c>
      <c r="AP53" s="50" t="b">
        <f>依頼書!AP53</f>
        <v>0</v>
      </c>
      <c r="AQ53" s="50">
        <f>依頼書!AQ53</f>
        <v>0</v>
      </c>
      <c r="AR53" s="50">
        <f>依頼書!AR53</f>
        <v>0</v>
      </c>
      <c r="AS53" s="50">
        <f>依頼書!AS53</f>
        <v>0</v>
      </c>
      <c r="AT53" s="50">
        <f>依頼書!AT53</f>
        <v>0</v>
      </c>
      <c r="AU53" s="50">
        <f>依頼書!AU53</f>
        <v>0</v>
      </c>
      <c r="AV53" s="50">
        <f>依頼書!AV53</f>
        <v>0</v>
      </c>
      <c r="AW53" s="50" t="b">
        <f>依頼書!AW53</f>
        <v>0</v>
      </c>
      <c r="AX53" s="50">
        <f>依頼書!AX53</f>
        <v>0</v>
      </c>
    </row>
    <row r="54" spans="1:59" ht="16.5" customHeight="1" x14ac:dyDescent="0.15">
      <c r="E54" s="335" t="str">
        <f>依頼書!A54</f>
        <v/>
      </c>
      <c r="F54" s="336"/>
      <c r="G54" s="336"/>
      <c r="H54" s="336"/>
      <c r="I54" s="336"/>
      <c r="J54" s="336"/>
      <c r="K54" s="336"/>
      <c r="L54" s="337"/>
      <c r="M54" s="57" t="str">
        <f>依頼書!I54</f>
        <v>融解・移植の希望の有無</v>
      </c>
      <c r="N54" s="11"/>
      <c r="O54" s="11"/>
      <c r="P54" s="11"/>
      <c r="Q54" s="11"/>
      <c r="R54" s="11"/>
      <c r="S54" s="11"/>
      <c r="T54" s="11"/>
      <c r="U54" s="11"/>
      <c r="V54" s="11"/>
      <c r="W54" s="11"/>
      <c r="X54" s="11"/>
      <c r="Y54" s="11"/>
      <c r="Z54" s="11"/>
      <c r="AA54" s="11"/>
      <c r="AB54" s="11"/>
      <c r="AC54" s="11"/>
      <c r="AD54" s="11"/>
      <c r="AE54" s="11"/>
      <c r="AF54" s="317">
        <f>依頼書!AB54</f>
        <v>0</v>
      </c>
      <c r="AG54" s="369"/>
      <c r="AH54" s="61"/>
      <c r="AI54" s="61"/>
      <c r="AJ54" s="61"/>
      <c r="AK54" s="61"/>
      <c r="AL54" s="61"/>
      <c r="AO54" s="99">
        <f>依頼書!AO54</f>
        <v>0</v>
      </c>
      <c r="AP54" s="50">
        <f>依頼書!AP54</f>
        <v>0</v>
      </c>
      <c r="AQ54" s="50">
        <f>依頼書!AQ54</f>
        <v>0</v>
      </c>
      <c r="AR54" s="50">
        <f>依頼書!AR54</f>
        <v>0</v>
      </c>
      <c r="AS54" s="50">
        <f>依頼書!AS54</f>
        <v>0</v>
      </c>
      <c r="AT54" s="50">
        <f>依頼書!AT54</f>
        <v>0</v>
      </c>
      <c r="AU54" s="50">
        <f>依頼書!AU54</f>
        <v>0</v>
      </c>
      <c r="AV54" s="50">
        <f>依頼書!AV54</f>
        <v>0</v>
      </c>
      <c r="AW54" s="50">
        <f>依頼書!AW54</f>
        <v>0</v>
      </c>
      <c r="AX54" s="50">
        <f>依頼書!AX54</f>
        <v>0</v>
      </c>
    </row>
    <row r="55" spans="1:59" ht="16.5" customHeight="1" x14ac:dyDescent="0.15">
      <c r="E55" s="338"/>
      <c r="F55" s="339"/>
      <c r="G55" s="339"/>
      <c r="H55" s="339"/>
      <c r="I55" s="339"/>
      <c r="J55" s="339"/>
      <c r="K55" s="339"/>
      <c r="L55" s="340"/>
      <c r="M55" s="57"/>
      <c r="N55" s="17"/>
      <c r="O55" s="17"/>
      <c r="P55" s="17"/>
      <c r="Q55" s="17"/>
      <c r="R55" s="17"/>
      <c r="S55" s="17"/>
      <c r="T55" s="17"/>
      <c r="U55" s="17"/>
      <c r="V55" s="17"/>
      <c r="W55" s="17"/>
      <c r="X55" s="17"/>
      <c r="Y55" s="17"/>
      <c r="Z55" s="17"/>
      <c r="AA55" s="17"/>
      <c r="AB55" s="17"/>
      <c r="AC55" s="17"/>
      <c r="AD55" s="17"/>
      <c r="AE55" s="16"/>
      <c r="AF55" s="324">
        <f>依頼書!AB55</f>
        <v>0</v>
      </c>
      <c r="AG55" s="334"/>
      <c r="AH55" s="61"/>
      <c r="AI55" s="61"/>
      <c r="AJ55" s="61"/>
      <c r="AK55" s="61"/>
      <c r="AL55" s="61"/>
      <c r="AO55" s="50" t="b">
        <f>依頼書!AO55</f>
        <v>0</v>
      </c>
      <c r="AP55" s="50" t="b">
        <f>依頼書!AP55</f>
        <v>0</v>
      </c>
      <c r="AQ55" s="94">
        <f>依頼書!AQ55</f>
        <v>0</v>
      </c>
      <c r="AR55" s="50">
        <f>依頼書!AR55</f>
        <v>0</v>
      </c>
      <c r="AS55" s="50">
        <f>依頼書!AS55</f>
        <v>0</v>
      </c>
      <c r="AT55" s="50">
        <f>依頼書!AT55</f>
        <v>0</v>
      </c>
      <c r="AU55" s="50">
        <f>依頼書!AU55</f>
        <v>0</v>
      </c>
      <c r="AV55" s="50">
        <f>依頼書!AV55</f>
        <v>0</v>
      </c>
      <c r="AW55" s="50" t="b">
        <f>依頼書!AW55</f>
        <v>0</v>
      </c>
      <c r="AX55" s="50">
        <f>依頼書!AX55</f>
        <v>0</v>
      </c>
    </row>
    <row r="56" spans="1:59" ht="16.5" customHeight="1" x14ac:dyDescent="0.15">
      <c r="E56" s="338"/>
      <c r="F56" s="339"/>
      <c r="G56" s="339"/>
      <c r="H56" s="339"/>
      <c r="I56" s="339"/>
      <c r="J56" s="339"/>
      <c r="K56" s="339"/>
      <c r="L56" s="340"/>
      <c r="M56" s="113"/>
      <c r="N56" s="114"/>
      <c r="O56" s="114"/>
      <c r="P56" s="114"/>
      <c r="Q56" s="114"/>
      <c r="R56" s="114"/>
      <c r="S56" s="114"/>
      <c r="T56" s="114"/>
      <c r="U56" s="114"/>
      <c r="V56" s="114"/>
      <c r="W56" s="114"/>
      <c r="X56" s="114"/>
      <c r="Y56" s="114"/>
      <c r="Z56" s="114"/>
      <c r="AA56" s="114"/>
      <c r="AB56" s="114"/>
      <c r="AC56" s="114"/>
      <c r="AD56" s="114"/>
      <c r="AE56" s="109"/>
      <c r="AF56" s="332">
        <f>依頼書!AB56</f>
        <v>0</v>
      </c>
      <c r="AG56" s="333"/>
      <c r="AH56" s="61"/>
      <c r="AI56" s="61"/>
      <c r="AJ56" s="61"/>
      <c r="AK56" s="61"/>
      <c r="AL56" s="61"/>
      <c r="AO56" s="50">
        <f>依頼書!AO56</f>
        <v>0</v>
      </c>
      <c r="AP56" s="50" t="b">
        <f>依頼書!AP56</f>
        <v>0</v>
      </c>
      <c r="AQ56" s="50">
        <f>依頼書!AQ56</f>
        <v>0</v>
      </c>
      <c r="AR56" s="50">
        <f>依頼書!AR56</f>
        <v>0</v>
      </c>
      <c r="AS56" s="50">
        <f>依頼書!AS56</f>
        <v>0</v>
      </c>
      <c r="AT56" s="50">
        <f>依頼書!AT56</f>
        <v>0</v>
      </c>
      <c r="AU56" s="50">
        <f>依頼書!AU56</f>
        <v>0</v>
      </c>
      <c r="AV56" s="50">
        <f>依頼書!AV56</f>
        <v>0</v>
      </c>
      <c r="AW56" s="50" t="b">
        <f>依頼書!AW56</f>
        <v>0</v>
      </c>
      <c r="AX56" s="50">
        <f>依頼書!AX56</f>
        <v>0</v>
      </c>
    </row>
    <row r="57" spans="1:59" ht="16.5" customHeight="1" x14ac:dyDescent="0.15">
      <c r="E57" s="338"/>
      <c r="F57" s="339"/>
      <c r="G57" s="339"/>
      <c r="H57" s="339"/>
      <c r="I57" s="339"/>
      <c r="J57" s="339"/>
      <c r="K57" s="339"/>
      <c r="L57" s="340"/>
      <c r="M57" s="16" t="str">
        <f>依頼書!I57</f>
        <v>移植に用いる胚の種類</v>
      </c>
      <c r="N57" s="16"/>
      <c r="O57" s="16"/>
      <c r="P57" s="16"/>
      <c r="Q57" s="16"/>
      <c r="R57" s="16"/>
      <c r="S57" s="16"/>
      <c r="T57" s="16"/>
      <c r="U57" s="16"/>
      <c r="V57" s="16"/>
      <c r="W57" s="16"/>
      <c r="X57" s="16"/>
      <c r="Y57" s="16"/>
      <c r="Z57" s="16"/>
      <c r="AA57" s="16"/>
      <c r="AB57" s="16"/>
      <c r="AC57" s="16"/>
      <c r="AD57" s="16"/>
      <c r="AE57" s="16"/>
      <c r="AF57" s="317">
        <f>依頼書!AB57</f>
        <v>0</v>
      </c>
      <c r="AG57" s="369"/>
      <c r="AH57" s="59"/>
      <c r="AI57" s="60"/>
      <c r="AJ57" s="60"/>
      <c r="AK57" s="60"/>
      <c r="AL57" s="60"/>
      <c r="AO57" s="50">
        <f>依頼書!AO57</f>
        <v>0</v>
      </c>
      <c r="AP57" s="50">
        <f>依頼書!AP57</f>
        <v>0</v>
      </c>
      <c r="AQ57" s="50">
        <f>依頼書!AQ57</f>
        <v>0</v>
      </c>
      <c r="AR57" s="50">
        <f>依頼書!AR57</f>
        <v>0</v>
      </c>
      <c r="AS57" s="50">
        <f>依頼書!AS57</f>
        <v>0</v>
      </c>
      <c r="AT57" s="50">
        <f>依頼書!AT57</f>
        <v>0</v>
      </c>
      <c r="AU57" s="50">
        <f>依頼書!AU57</f>
        <v>0</v>
      </c>
      <c r="AV57" s="50">
        <f>依頼書!AV57</f>
        <v>0</v>
      </c>
      <c r="AW57" s="50">
        <f>依頼書!AW57</f>
        <v>0</v>
      </c>
      <c r="AX57" s="50">
        <f>依頼書!AX57</f>
        <v>0</v>
      </c>
    </row>
    <row r="58" spans="1:59" ht="16.5" customHeight="1" x14ac:dyDescent="0.15">
      <c r="E58" s="338"/>
      <c r="F58" s="339"/>
      <c r="G58" s="339"/>
      <c r="H58" s="339"/>
      <c r="I58" s="339"/>
      <c r="J58" s="339"/>
      <c r="K58" s="339"/>
      <c r="L58" s="340"/>
      <c r="M58" s="17"/>
      <c r="N58" s="17"/>
      <c r="O58" s="17"/>
      <c r="P58" s="17"/>
      <c r="Q58" s="17"/>
      <c r="R58" s="17"/>
      <c r="S58" s="17"/>
      <c r="T58" s="17"/>
      <c r="U58" s="17"/>
      <c r="V58" s="17"/>
      <c r="W58" s="17"/>
      <c r="X58" s="17"/>
      <c r="Y58" s="17"/>
      <c r="Z58" s="17"/>
      <c r="AA58" s="17"/>
      <c r="AB58" s="17"/>
      <c r="AC58" s="17"/>
      <c r="AD58" s="17"/>
      <c r="AE58" s="16"/>
      <c r="AF58" s="324">
        <f>依頼書!AB58</f>
        <v>0</v>
      </c>
      <c r="AG58" s="334"/>
      <c r="AH58" s="59"/>
      <c r="AI58" s="60"/>
      <c r="AJ58" s="60"/>
      <c r="AK58" s="60"/>
      <c r="AL58" s="60"/>
      <c r="AO58" s="50">
        <f>依頼書!AO58</f>
        <v>0</v>
      </c>
      <c r="AP58" s="50" t="b">
        <f>依頼書!AP58</f>
        <v>0</v>
      </c>
      <c r="AQ58" s="50">
        <f>依頼書!AQ58</f>
        <v>0</v>
      </c>
      <c r="AR58" s="50">
        <f>依頼書!AR58</f>
        <v>0</v>
      </c>
      <c r="AS58" s="50">
        <f>依頼書!AS58</f>
        <v>0</v>
      </c>
      <c r="AT58" s="50">
        <f>依頼書!AT58</f>
        <v>0</v>
      </c>
      <c r="AU58" s="50">
        <f>依頼書!AU58</f>
        <v>0</v>
      </c>
      <c r="AV58" s="50">
        <f>依頼書!AV58</f>
        <v>0</v>
      </c>
      <c r="AW58" s="50" t="b">
        <f>依頼書!AW58</f>
        <v>0</v>
      </c>
      <c r="AX58" s="50">
        <f>依頼書!AX58</f>
        <v>0</v>
      </c>
    </row>
    <row r="59" spans="1:59" ht="16.5" customHeight="1" x14ac:dyDescent="0.15">
      <c r="E59" s="338"/>
      <c r="F59" s="339"/>
      <c r="G59" s="339"/>
      <c r="H59" s="339"/>
      <c r="I59" s="339"/>
      <c r="J59" s="339"/>
      <c r="K59" s="339"/>
      <c r="L59" s="340"/>
      <c r="M59" s="114"/>
      <c r="N59" s="114"/>
      <c r="O59" s="114"/>
      <c r="P59" s="114"/>
      <c r="Q59" s="114"/>
      <c r="R59" s="114"/>
      <c r="S59" s="114"/>
      <c r="T59" s="114"/>
      <c r="U59" s="114"/>
      <c r="V59" s="114"/>
      <c r="W59" s="114"/>
      <c r="X59" s="114"/>
      <c r="Y59" s="114"/>
      <c r="Z59" s="114"/>
      <c r="AA59" s="114"/>
      <c r="AB59" s="114"/>
      <c r="AC59" s="114"/>
      <c r="AD59" s="114"/>
      <c r="AE59" s="109"/>
      <c r="AF59" s="332">
        <f>依頼書!AB59</f>
        <v>0</v>
      </c>
      <c r="AG59" s="333"/>
      <c r="AH59" s="61"/>
      <c r="AI59" s="61"/>
      <c r="AJ59" s="61"/>
      <c r="AK59" s="61"/>
      <c r="AL59" s="61"/>
      <c r="AO59" s="50">
        <f>依頼書!AO59</f>
        <v>0</v>
      </c>
      <c r="AP59" s="50" t="b">
        <f>依頼書!AP59</f>
        <v>0</v>
      </c>
      <c r="AQ59" s="50">
        <f>依頼書!AQ59</f>
        <v>0</v>
      </c>
      <c r="AR59" s="50">
        <f>依頼書!AR59</f>
        <v>0</v>
      </c>
      <c r="AS59" s="50">
        <f>依頼書!AS59</f>
        <v>0</v>
      </c>
      <c r="AT59" s="50">
        <f>依頼書!AT59</f>
        <v>0</v>
      </c>
      <c r="AU59" s="50">
        <f>依頼書!AU59</f>
        <v>0</v>
      </c>
      <c r="AV59" s="50">
        <f>依頼書!AV59</f>
        <v>0</v>
      </c>
      <c r="AW59" s="50" t="b">
        <f>依頼書!AW59</f>
        <v>0</v>
      </c>
      <c r="AX59" s="50">
        <f>依頼書!AX59</f>
        <v>0</v>
      </c>
    </row>
    <row r="60" spans="1:59" ht="16.5" customHeight="1" x14ac:dyDescent="0.15">
      <c r="E60" s="338"/>
      <c r="F60" s="339"/>
      <c r="G60" s="339"/>
      <c r="H60" s="339"/>
      <c r="I60" s="339"/>
      <c r="J60" s="339"/>
      <c r="K60" s="339"/>
      <c r="L60" s="340"/>
      <c r="M60" s="108" t="s">
        <v>12</v>
      </c>
      <c r="N60" s="108"/>
      <c r="O60" s="108"/>
      <c r="P60" s="108"/>
      <c r="Q60" s="108"/>
      <c r="R60" s="108"/>
      <c r="S60" s="108"/>
      <c r="T60" s="108"/>
      <c r="U60" s="108"/>
      <c r="V60" s="108"/>
      <c r="W60" s="108"/>
      <c r="X60" s="108"/>
      <c r="Y60" s="108"/>
      <c r="Z60" s="108"/>
      <c r="AA60" s="108"/>
      <c r="AB60" s="108"/>
      <c r="AC60" s="108"/>
      <c r="AD60" s="108"/>
      <c r="AE60" s="108"/>
      <c r="AF60" s="317">
        <f>依頼書!AB60</f>
        <v>0</v>
      </c>
      <c r="AG60" s="369"/>
      <c r="AH60" s="59"/>
      <c r="AI60" s="60"/>
      <c r="AJ60" s="60"/>
      <c r="AK60" s="60"/>
      <c r="AL60" s="60"/>
      <c r="AO60" s="50">
        <f>依頼書!AO60</f>
        <v>0</v>
      </c>
      <c r="AP60" s="50">
        <f>依頼書!AP60</f>
        <v>0</v>
      </c>
      <c r="AQ60" s="50">
        <f>依頼書!AQ60</f>
        <v>0</v>
      </c>
      <c r="AR60" s="50">
        <f>依頼書!AR60</f>
        <v>0</v>
      </c>
      <c r="AS60" s="50">
        <f>依頼書!AS60</f>
        <v>0</v>
      </c>
      <c r="AT60" s="50">
        <f>依頼書!AT60</f>
        <v>0</v>
      </c>
      <c r="AU60" s="50">
        <f>依頼書!AU60</f>
        <v>0</v>
      </c>
      <c r="AV60" s="50">
        <f>依頼書!AV60</f>
        <v>0</v>
      </c>
      <c r="AW60" s="50">
        <f>依頼書!AW60</f>
        <v>0</v>
      </c>
      <c r="AX60" s="50">
        <f>依頼書!AX60</f>
        <v>0</v>
      </c>
    </row>
    <row r="61" spans="1:59" ht="16.5" customHeight="1" x14ac:dyDescent="0.15">
      <c r="E61" s="338"/>
      <c r="F61" s="339"/>
      <c r="G61" s="339"/>
      <c r="H61" s="339"/>
      <c r="I61" s="339"/>
      <c r="J61" s="339"/>
      <c r="K61" s="339"/>
      <c r="L61" s="340"/>
      <c r="M61" s="17"/>
      <c r="N61" s="17"/>
      <c r="O61" s="17"/>
      <c r="P61" s="17"/>
      <c r="Q61" s="17"/>
      <c r="R61" s="17"/>
      <c r="S61" s="17"/>
      <c r="T61" s="17"/>
      <c r="U61" s="17"/>
      <c r="V61" s="17"/>
      <c r="W61" s="17"/>
      <c r="X61" s="17"/>
      <c r="Y61" s="17"/>
      <c r="Z61" s="17"/>
      <c r="AA61" s="17"/>
      <c r="AB61" s="17"/>
      <c r="AC61" s="17"/>
      <c r="AD61" s="17"/>
      <c r="AE61" s="16"/>
      <c r="AF61" s="324">
        <f>依頼書!AB61</f>
        <v>0</v>
      </c>
      <c r="AG61" s="334"/>
      <c r="AH61" s="59"/>
      <c r="AI61" s="60"/>
      <c r="AJ61" s="60"/>
      <c r="AK61" s="60"/>
      <c r="AL61" s="60"/>
      <c r="AO61" s="50">
        <f>依頼書!AO61</f>
        <v>0</v>
      </c>
      <c r="AP61" s="50" t="b">
        <f>依頼書!AP61</f>
        <v>0</v>
      </c>
      <c r="AQ61" s="50">
        <f>依頼書!AQ61</f>
        <v>0</v>
      </c>
      <c r="AR61" s="50">
        <f>依頼書!AR61</f>
        <v>0</v>
      </c>
      <c r="AS61" s="50">
        <f>依頼書!AS61</f>
        <v>0</v>
      </c>
      <c r="AT61" s="50">
        <f>依頼書!AT61</f>
        <v>0</v>
      </c>
      <c r="AU61" s="50">
        <f>依頼書!AU61</f>
        <v>0</v>
      </c>
      <c r="AV61" s="50">
        <f>依頼書!AV61</f>
        <v>0</v>
      </c>
      <c r="AW61" s="50" t="b">
        <f>依頼書!AW61</f>
        <v>0</v>
      </c>
      <c r="AX61" s="50">
        <f>依頼書!AX61</f>
        <v>0</v>
      </c>
    </row>
    <row r="62" spans="1:59" ht="16.5" customHeight="1" x14ac:dyDescent="0.15">
      <c r="A62" s="58"/>
      <c r="B62" s="58"/>
      <c r="C62" s="58"/>
      <c r="D62" s="58"/>
      <c r="E62" s="366"/>
      <c r="F62" s="367"/>
      <c r="G62" s="367"/>
      <c r="H62" s="367"/>
      <c r="I62" s="367"/>
      <c r="J62" s="367"/>
      <c r="K62" s="367"/>
      <c r="L62" s="368"/>
      <c r="M62" s="114"/>
      <c r="N62" s="114"/>
      <c r="O62" s="114"/>
      <c r="P62" s="114"/>
      <c r="Q62" s="114"/>
      <c r="R62" s="114"/>
      <c r="S62" s="114"/>
      <c r="T62" s="114"/>
      <c r="U62" s="114"/>
      <c r="V62" s="114"/>
      <c r="W62" s="114"/>
      <c r="X62" s="114"/>
      <c r="Y62" s="114"/>
      <c r="Z62" s="114"/>
      <c r="AA62" s="114"/>
      <c r="AB62" s="114"/>
      <c r="AC62" s="114"/>
      <c r="AD62" s="114"/>
      <c r="AE62" s="109"/>
      <c r="AF62" s="332">
        <f>依頼書!AB62</f>
        <v>0</v>
      </c>
      <c r="AG62" s="333"/>
      <c r="AH62" s="59"/>
      <c r="AI62" s="60"/>
      <c r="AJ62" s="60"/>
      <c r="AK62" s="60"/>
      <c r="AL62" s="60"/>
      <c r="AO62" s="99">
        <f>依頼書!AO62</f>
        <v>0</v>
      </c>
      <c r="AP62" s="50" t="b">
        <f>依頼書!AP62</f>
        <v>0</v>
      </c>
      <c r="AQ62" s="50">
        <f>依頼書!AQ62</f>
        <v>0</v>
      </c>
      <c r="AR62" s="50">
        <f>依頼書!AR62</f>
        <v>0</v>
      </c>
      <c r="AS62" s="50">
        <f>依頼書!AS62</f>
        <v>0</v>
      </c>
      <c r="AT62" s="50">
        <f>依頼書!AT62</f>
        <v>0</v>
      </c>
      <c r="AU62" s="50">
        <f>依頼書!AU62</f>
        <v>0</v>
      </c>
      <c r="AV62" s="50">
        <f>依頼書!AV62</f>
        <v>0</v>
      </c>
      <c r="AW62" s="50" t="b">
        <f>依頼書!AW62</f>
        <v>0</v>
      </c>
      <c r="AX62" s="50">
        <f>依頼書!AX62</f>
        <v>0</v>
      </c>
    </row>
    <row r="63" spans="1:59" s="9" customFormat="1" ht="16.5" customHeight="1" x14ac:dyDescent="0.15">
      <c r="E63" s="119"/>
      <c r="F63" s="120"/>
      <c r="G63" s="120"/>
      <c r="H63" s="120"/>
      <c r="I63" s="120"/>
      <c r="J63" s="120"/>
      <c r="K63" s="120"/>
      <c r="L63" s="121"/>
      <c r="M63" s="122" t="s">
        <v>111</v>
      </c>
      <c r="N63" s="123"/>
      <c r="O63" s="123"/>
      <c r="P63" s="364">
        <f>依頼書!L63</f>
        <v>0</v>
      </c>
      <c r="Q63" s="364"/>
      <c r="R63" s="364"/>
      <c r="S63" s="364"/>
      <c r="T63" s="364"/>
      <c r="U63" s="364"/>
      <c r="V63" s="364"/>
      <c r="W63" s="364"/>
      <c r="X63" s="364"/>
      <c r="Y63" s="364"/>
      <c r="Z63" s="364"/>
      <c r="AA63" s="364"/>
      <c r="AB63" s="364"/>
      <c r="AC63" s="364"/>
      <c r="AD63" s="364"/>
      <c r="AE63" s="364"/>
      <c r="AF63" s="364"/>
      <c r="AG63" s="365"/>
      <c r="AO63" s="50" t="b">
        <f>依頼書!AO63</f>
        <v>0</v>
      </c>
      <c r="AP63" s="50">
        <f>依頼書!AP63</f>
        <v>0</v>
      </c>
      <c r="AQ63" s="50">
        <f>依頼書!AQ63</f>
        <v>0</v>
      </c>
      <c r="AR63" s="50">
        <f>依頼書!AR63</f>
        <v>0</v>
      </c>
      <c r="AS63" s="50">
        <f>依頼書!AS63</f>
        <v>0</v>
      </c>
      <c r="AT63" s="50">
        <f>依頼書!AT63</f>
        <v>0</v>
      </c>
      <c r="AU63" s="50">
        <f>依頼書!AU63</f>
        <v>0</v>
      </c>
      <c r="AV63" s="50">
        <f>依頼書!AV63</f>
        <v>0</v>
      </c>
      <c r="AW63" s="50" t="b">
        <f>依頼書!AW63</f>
        <v>0</v>
      </c>
      <c r="AX63" s="50">
        <f>依頼書!AX63</f>
        <v>0</v>
      </c>
    </row>
    <row r="64" spans="1:59" s="9" customFormat="1" ht="16.5" customHeight="1" x14ac:dyDescent="0.15">
      <c r="E64" s="119"/>
      <c r="F64" s="120"/>
      <c r="G64" s="120"/>
      <c r="H64" s="120"/>
      <c r="I64" s="120"/>
      <c r="J64" s="120"/>
      <c r="K64" s="120"/>
      <c r="L64" s="121"/>
      <c r="M64" s="122" t="s">
        <v>112</v>
      </c>
      <c r="N64" s="123"/>
      <c r="O64" s="364">
        <f>依頼書!K64</f>
        <v>0</v>
      </c>
      <c r="P64" s="364"/>
      <c r="Q64" s="364"/>
      <c r="R64" s="364"/>
      <c r="S64" s="364"/>
      <c r="T64" s="364"/>
      <c r="U64" s="364"/>
      <c r="V64" s="364"/>
      <c r="W64" s="364"/>
      <c r="X64" s="364"/>
      <c r="Y64" s="364"/>
      <c r="Z64" s="364"/>
      <c r="AA64" s="364"/>
      <c r="AB64" s="364"/>
      <c r="AC64" s="364"/>
      <c r="AD64" s="364"/>
      <c r="AE64" s="364"/>
      <c r="AF64" s="364"/>
      <c r="AG64" s="365"/>
      <c r="AO64" s="50" t="b">
        <f>依頼書!AO64</f>
        <v>0</v>
      </c>
      <c r="AP64" s="50">
        <f>依頼書!AP64</f>
        <v>0</v>
      </c>
      <c r="AQ64" s="50">
        <f>依頼書!AQ64</f>
        <v>0</v>
      </c>
      <c r="AR64" s="50">
        <f>依頼書!AR64</f>
        <v>0</v>
      </c>
      <c r="AS64" s="50">
        <f>依頼書!AS64</f>
        <v>0</v>
      </c>
      <c r="AT64" s="50">
        <f>依頼書!AT64</f>
        <v>0</v>
      </c>
      <c r="AU64" s="50">
        <f>依頼書!AU64</f>
        <v>0</v>
      </c>
      <c r="AV64" s="50">
        <f>依頼書!AV64</f>
        <v>0</v>
      </c>
      <c r="AW64" s="50" t="b">
        <f>依頼書!AW64</f>
        <v>0</v>
      </c>
      <c r="AX64" s="50">
        <f>依頼書!AX64</f>
        <v>0</v>
      </c>
    </row>
    <row r="65" spans="4:50" s="9" customFormat="1" ht="11.25" customHeight="1" x14ac:dyDescent="0.15">
      <c r="E65" s="89"/>
      <c r="F65" s="89"/>
      <c r="G65" s="89"/>
      <c r="H65" s="89"/>
      <c r="I65" s="89"/>
      <c r="J65" s="89"/>
      <c r="K65" s="89"/>
      <c r="L65" s="89"/>
      <c r="M65" s="28"/>
      <c r="N65" s="28"/>
      <c r="O65" s="28"/>
      <c r="P65" s="90"/>
      <c r="Q65" s="90"/>
      <c r="R65" s="90"/>
      <c r="S65" s="90"/>
      <c r="T65" s="90"/>
      <c r="U65" s="90"/>
      <c r="V65" s="90"/>
      <c r="W65" s="90"/>
      <c r="X65" s="90"/>
      <c r="Y65" s="90"/>
      <c r="Z65" s="90"/>
      <c r="AA65" s="90"/>
      <c r="AB65" s="90"/>
      <c r="AC65" s="90"/>
      <c r="AD65" s="90"/>
      <c r="AE65" s="90"/>
      <c r="AF65" s="90"/>
      <c r="AG65" s="90"/>
      <c r="AO65" s="50">
        <f>依頼書!AO65</f>
        <v>0</v>
      </c>
      <c r="AP65" s="50">
        <f>依頼書!AP65</f>
        <v>0</v>
      </c>
      <c r="AQ65" s="50">
        <f>依頼書!AQ65</f>
        <v>0</v>
      </c>
      <c r="AR65" s="50">
        <f>依頼書!AR65</f>
        <v>0</v>
      </c>
      <c r="AS65" s="50">
        <f>依頼書!AS65</f>
        <v>0</v>
      </c>
      <c r="AT65" s="50">
        <f>依頼書!AT65</f>
        <v>0</v>
      </c>
      <c r="AU65" s="50">
        <f>依頼書!AU65</f>
        <v>0</v>
      </c>
      <c r="AV65" s="50">
        <f>依頼書!AV65</f>
        <v>0</v>
      </c>
      <c r="AW65" s="50" t="b">
        <f>依頼書!AW65</f>
        <v>0</v>
      </c>
      <c r="AX65" s="50">
        <f>依頼書!AX65</f>
        <v>0</v>
      </c>
    </row>
    <row r="66" spans="4:50" s="9" customFormat="1" ht="16.5" customHeight="1" x14ac:dyDescent="0.15">
      <c r="D66" s="9" t="s">
        <v>70</v>
      </c>
      <c r="E66" s="89"/>
      <c r="F66" s="89"/>
      <c r="G66" s="89"/>
      <c r="H66" s="89"/>
      <c r="I66" s="89"/>
      <c r="J66" s="89"/>
      <c r="K66" s="89"/>
      <c r="L66" s="89"/>
      <c r="M66" s="28"/>
      <c r="N66" s="28"/>
      <c r="O66" s="90"/>
      <c r="P66" s="90"/>
      <c r="Q66" s="90"/>
      <c r="R66" s="90"/>
      <c r="S66" s="90"/>
      <c r="T66" s="90"/>
      <c r="U66" s="90"/>
      <c r="V66" s="90"/>
      <c r="W66" s="90"/>
      <c r="X66" s="90"/>
      <c r="Y66" s="90"/>
      <c r="Z66" s="90"/>
      <c r="AA66" s="90"/>
      <c r="AB66" s="90"/>
      <c r="AC66" s="90"/>
      <c r="AD66" s="90"/>
      <c r="AE66" s="90"/>
      <c r="AF66" s="90"/>
      <c r="AG66" s="90"/>
      <c r="AQ66" s="50">
        <f>依頼書!AQ66</f>
        <v>0</v>
      </c>
      <c r="AR66" s="50">
        <f>依頼書!AR66</f>
        <v>0</v>
      </c>
      <c r="AS66" s="50">
        <f>依頼書!AS66</f>
        <v>0</v>
      </c>
      <c r="AT66" s="50">
        <f>依頼書!AT66</f>
        <v>0</v>
      </c>
      <c r="AU66" s="50">
        <f>依頼書!AU66</f>
        <v>0</v>
      </c>
      <c r="AV66" s="50">
        <f>依頼書!AV66</f>
        <v>0</v>
      </c>
      <c r="AW66" s="50" t="b">
        <f>依頼書!AW66</f>
        <v>0</v>
      </c>
      <c r="AX66" s="50">
        <f>依頼書!AX66</f>
        <v>0</v>
      </c>
    </row>
    <row r="67" spans="4:50" s="9" customFormat="1" ht="16.5" customHeight="1" x14ac:dyDescent="0.15">
      <c r="E67" s="349" t="s">
        <v>120</v>
      </c>
      <c r="F67" s="350"/>
      <c r="G67" s="350"/>
      <c r="H67" s="350"/>
      <c r="I67" s="350"/>
      <c r="J67" s="350"/>
      <c r="K67" s="350"/>
      <c r="L67" s="350"/>
      <c r="M67" s="350"/>
      <c r="N67" s="350"/>
      <c r="O67" s="350"/>
      <c r="P67" s="350"/>
      <c r="Q67" s="350"/>
      <c r="R67" s="350"/>
      <c r="S67" s="350"/>
      <c r="T67" s="350"/>
      <c r="U67" s="350"/>
      <c r="V67" s="350"/>
      <c r="W67" s="350"/>
      <c r="X67" s="350"/>
      <c r="Y67" s="350"/>
      <c r="Z67" s="350"/>
      <c r="AA67" s="350"/>
      <c r="AB67" s="350"/>
      <c r="AC67" s="350"/>
      <c r="AD67" s="350"/>
      <c r="AE67" s="350"/>
      <c r="AF67" s="350"/>
      <c r="AG67" s="351"/>
    </row>
    <row r="68" spans="4:50" s="9" customFormat="1" ht="16.5" customHeight="1" x14ac:dyDescent="0.15">
      <c r="E68" s="352"/>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4"/>
    </row>
    <row r="69" spans="4:50" s="9" customFormat="1" ht="9.75" customHeight="1" x14ac:dyDescent="0.15"/>
    <row r="70" spans="4:50" s="9" customFormat="1" ht="16.5" customHeight="1" x14ac:dyDescent="0.15">
      <c r="D70" s="9" t="s">
        <v>71</v>
      </c>
    </row>
    <row r="71" spans="4:50" ht="13.5" customHeight="1" x14ac:dyDescent="0.15">
      <c r="E71" s="355"/>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7"/>
    </row>
    <row r="72" spans="4:50" ht="13.5" customHeight="1" x14ac:dyDescent="0.15">
      <c r="E72" s="358"/>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60"/>
    </row>
    <row r="73" spans="4:50" ht="13.5" customHeight="1" x14ac:dyDescent="0.15">
      <c r="E73" s="361"/>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3"/>
    </row>
    <row r="74" spans="4:50" ht="9.75" customHeight="1" x14ac:dyDescent="0.15"/>
    <row r="75" spans="4:50" ht="16.5" customHeight="1" x14ac:dyDescent="0.15">
      <c r="AG75" s="293" t="s">
        <v>59</v>
      </c>
      <c r="AH75" s="294"/>
      <c r="AI75" s="294"/>
      <c r="AJ75" s="294"/>
      <c r="AK75" s="294"/>
      <c r="AL75" s="295"/>
    </row>
    <row r="76" spans="4:50" ht="16.5" customHeight="1" x14ac:dyDescent="0.15">
      <c r="P76" s="9"/>
      <c r="AG76" s="370">
        <f>依頼書!AG146</f>
        <v>0</v>
      </c>
      <c r="AH76" s="371"/>
      <c r="AI76" s="371"/>
      <c r="AJ76" s="371"/>
      <c r="AK76" s="371"/>
      <c r="AL76" s="372"/>
    </row>
    <row r="77" spans="4:50" ht="16.5" customHeight="1" x14ac:dyDescent="0.15">
      <c r="AG77" s="373"/>
      <c r="AH77" s="374"/>
      <c r="AI77" s="374"/>
      <c r="AJ77" s="374"/>
      <c r="AK77" s="374"/>
      <c r="AL77" s="375"/>
    </row>
  </sheetData>
  <sheetProtection sheet="1" selectLockedCells="1"/>
  <mergeCells count="72">
    <mergeCell ref="AF46:AG46"/>
    <mergeCell ref="AF47:AG47"/>
    <mergeCell ref="AF48:AG48"/>
    <mergeCell ref="AF49:AG49"/>
    <mergeCell ref="AF50:AG50"/>
    <mergeCell ref="AF60:AG60"/>
    <mergeCell ref="AF51:AG51"/>
    <mergeCell ref="AF52:AG52"/>
    <mergeCell ref="AF53:AG53"/>
    <mergeCell ref="AF54:AG54"/>
    <mergeCell ref="AF55:AG55"/>
    <mergeCell ref="AG76:AL77"/>
    <mergeCell ref="AF23:AG23"/>
    <mergeCell ref="AF24:AG24"/>
    <mergeCell ref="AF25:AG25"/>
    <mergeCell ref="AF26:AG26"/>
    <mergeCell ref="AF27:AG27"/>
    <mergeCell ref="AF28:AG28"/>
    <mergeCell ref="AF29:AG29"/>
    <mergeCell ref="AF31:AG31"/>
    <mergeCell ref="AF30:AG30"/>
    <mergeCell ref="AF32:AG32"/>
    <mergeCell ref="AF33:AG33"/>
    <mergeCell ref="AF34:AG34"/>
    <mergeCell ref="AF43:AG43"/>
    <mergeCell ref="AF44:AG44"/>
    <mergeCell ref="P63:AG63"/>
    <mergeCell ref="C15:D15"/>
    <mergeCell ref="E15:F15"/>
    <mergeCell ref="E67:AG68"/>
    <mergeCell ref="E71:AG73"/>
    <mergeCell ref="AG75:AL75"/>
    <mergeCell ref="AF45:AG45"/>
    <mergeCell ref="O64:AG64"/>
    <mergeCell ref="E49:L53"/>
    <mergeCell ref="AF56:AG56"/>
    <mergeCell ref="AF57:AG57"/>
    <mergeCell ref="AF58:AG58"/>
    <mergeCell ref="AF59:AG59"/>
    <mergeCell ref="E43:L48"/>
    <mergeCell ref="E54:L62"/>
    <mergeCell ref="AF61:AG61"/>
    <mergeCell ref="AF62:AG62"/>
    <mergeCell ref="AF1:AG1"/>
    <mergeCell ref="A3:AL4"/>
    <mergeCell ref="B5:E5"/>
    <mergeCell ref="F5:N5"/>
    <mergeCell ref="B6:E6"/>
    <mergeCell ref="F6:N6"/>
    <mergeCell ref="E23:L42"/>
    <mergeCell ref="C10:F10"/>
    <mergeCell ref="G10:H10"/>
    <mergeCell ref="I10:N10"/>
    <mergeCell ref="AD1:AE1"/>
    <mergeCell ref="C7:F7"/>
    <mergeCell ref="G7:H7"/>
    <mergeCell ref="I7:N7"/>
    <mergeCell ref="G8:H8"/>
    <mergeCell ref="I8:N8"/>
    <mergeCell ref="G11:H11"/>
    <mergeCell ref="I11:N11"/>
    <mergeCell ref="B19:AK19"/>
    <mergeCell ref="E22:L22"/>
    <mergeCell ref="M22:AE22"/>
    <mergeCell ref="AF22:AG22"/>
    <mergeCell ref="AF41:AG41"/>
    <mergeCell ref="AF42:AG42"/>
    <mergeCell ref="AF36:AG36"/>
    <mergeCell ref="AF37:AG37"/>
    <mergeCell ref="AF38:AG38"/>
    <mergeCell ref="AF39:AG39"/>
    <mergeCell ref="AF40:AG40"/>
  </mergeCells>
  <phoneticPr fontId="3"/>
  <conditionalFormatting sqref="AF1:AG1">
    <cfRule type="expression" dxfId="274" priority="131">
      <formula>$AF$1=""</formula>
    </cfRule>
  </conditionalFormatting>
  <conditionalFormatting sqref="AI1">
    <cfRule type="expression" dxfId="273" priority="130">
      <formula>$AI$1=""</formula>
    </cfRule>
  </conditionalFormatting>
  <conditionalFormatting sqref="AK1">
    <cfRule type="expression" dxfId="272" priority="129">
      <formula>$AK$1=""</formula>
    </cfRule>
  </conditionalFormatting>
  <conditionalFormatting sqref="M24:S24 M25:AD25">
    <cfRule type="expression" dxfId="271" priority="61">
      <formula>SUM($AO$30:$AP$30)=1</formula>
    </cfRule>
  </conditionalFormatting>
  <conditionalFormatting sqref="M34:Y34 M33:T33 M32:Y32 M31:T31">
    <cfRule type="expression" dxfId="270" priority="60">
      <formula>SUM($AO$30,$AP$35)=1</formula>
    </cfRule>
  </conditionalFormatting>
  <conditionalFormatting sqref="N26:U26 N28:T28 N29:W29">
    <cfRule type="expression" dxfId="269" priority="59">
      <formula>COUNTIF($AP$25:$AQ$29,TRUE)=1</formula>
    </cfRule>
  </conditionalFormatting>
  <conditionalFormatting sqref="M44:U45">
    <cfRule type="expression" dxfId="268" priority="45">
      <formula>$AP$49=1</formula>
    </cfRule>
    <cfRule type="expression" dxfId="267" priority="57">
      <formula>SUM($AO$49,$AP$46,$AP$49,$AQ$49)=1</formula>
    </cfRule>
  </conditionalFormatting>
  <conditionalFormatting sqref="M48:U48">
    <cfRule type="expression" dxfId="266" priority="36">
      <formula>$AS$49=3</formula>
    </cfRule>
    <cfRule type="expression" dxfId="265" priority="37">
      <formula>$AS$49=2</formula>
    </cfRule>
    <cfRule type="expression" dxfId="264" priority="40">
      <formula>$AP$49=1</formula>
    </cfRule>
    <cfRule type="expression" dxfId="263" priority="41">
      <formula>$AP$46=2</formula>
    </cfRule>
    <cfRule type="expression" dxfId="262" priority="48">
      <formula>$AP$46=1</formula>
    </cfRule>
    <cfRule type="expression" dxfId="261" priority="56">
      <formula>SUM($AO$49,$AP$46,$AP$49)=1</formula>
    </cfRule>
  </conditionalFormatting>
  <conditionalFormatting sqref="M50:AC50 M51:AE51 M53:R53">
    <cfRule type="expression" dxfId="260" priority="54">
      <formula>SUM($AO$54,$AP$54)=1</formula>
    </cfRule>
  </conditionalFormatting>
  <conditionalFormatting sqref="M55:U56">
    <cfRule type="expression" dxfId="259" priority="53">
      <formula>SUM($AO$62,$AP$57)=1</formula>
    </cfRule>
  </conditionalFormatting>
  <conditionalFormatting sqref="M58:T59">
    <cfRule type="expression" dxfId="258" priority="52">
      <formula>SUM($AQ$55,$AP$60)=1</formula>
    </cfRule>
  </conditionalFormatting>
  <conditionalFormatting sqref="M61:T62">
    <cfRule type="expression" dxfId="257" priority="51">
      <formula>SUM($AP$60,$AP$63)=1</formula>
    </cfRule>
  </conditionalFormatting>
  <conditionalFormatting sqref="P63:AG63">
    <cfRule type="expression" dxfId="256" priority="50">
      <formula>SUM($AR$63,$AX$65)=1</formula>
    </cfRule>
  </conditionalFormatting>
  <conditionalFormatting sqref="O64:AG64">
    <cfRule type="expression" dxfId="255" priority="49">
      <formula>SUM($AR$64,$AX$66=1)</formula>
    </cfRule>
  </conditionalFormatting>
  <conditionalFormatting sqref="N46:U47">
    <cfRule type="expression" dxfId="254" priority="38">
      <formula>$AQ$49=4</formula>
    </cfRule>
    <cfRule type="expression" dxfId="253" priority="39">
      <formula>$AQ$49=3</formula>
    </cfRule>
    <cfRule type="expression" dxfId="252" priority="42">
      <formula>$AP$46=2</formula>
    </cfRule>
    <cfRule type="expression" dxfId="251" priority="43">
      <formula>$AP$46=0</formula>
    </cfRule>
    <cfRule type="expression" dxfId="250" priority="44">
      <formula>$AQ$49=1</formula>
    </cfRule>
  </conditionalFormatting>
  <conditionalFormatting sqref="M37:V37 M41:V41">
    <cfRule type="expression" dxfId="249" priority="6">
      <formula>SUM($AO$30,$AP$42)=1</formula>
    </cfRule>
  </conditionalFormatting>
  <conditionalFormatting sqref="N38:X38">
    <cfRule type="expression" dxfId="248" priority="4">
      <formula>$AQ$36=1</formula>
    </cfRule>
  </conditionalFormatting>
  <conditionalFormatting sqref="AF38:AG38">
    <cfRule type="expression" dxfId="247" priority="3">
      <formula>$AX$38=1</formula>
    </cfRule>
  </conditionalFormatting>
  <conditionalFormatting sqref="AF39:AG39">
    <cfRule type="expression" dxfId="246" priority="2">
      <formula>$AX$39=1</formula>
    </cfRule>
  </conditionalFormatting>
  <conditionalFormatting sqref="AF40:AG40">
    <cfRule type="expression" dxfId="245" priority="1">
      <formula>$AX$40=1</formula>
    </cfRule>
  </conditionalFormatting>
  <printOptions horizontalCentered="1"/>
  <pageMargins left="0.59055118110236227" right="0.59055118110236227" top="0.59055118110236227" bottom="0.59055118110236227" header="0.39370078740157483" footer="0.39370078740157483"/>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6" r:id="rId4" name="Check Box 24">
              <controlPr locked="0" defaultSize="0" autoFill="0" autoLine="0" autoPict="0">
                <anchor moveWithCells="1">
                  <from>
                    <xdr:col>12</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3097" r:id="rId5" name="Check Box 25">
              <controlPr locked="0" defaultSize="0" autoFill="0" autoLine="0" autoPict="0">
                <anchor moveWithCells="1">
                  <from>
                    <xdr:col>12</xdr:col>
                    <xdr:colOff>0</xdr:colOff>
                    <xdr:row>24</xdr:row>
                    <xdr:rowOff>0</xdr:rowOff>
                  </from>
                  <to>
                    <xdr:col>29</xdr:col>
                    <xdr:colOff>0</xdr:colOff>
                    <xdr:row>25</xdr:row>
                    <xdr:rowOff>0</xdr:rowOff>
                  </to>
                </anchor>
              </controlPr>
            </control>
          </mc:Choice>
        </mc:AlternateContent>
        <mc:AlternateContent xmlns:mc="http://schemas.openxmlformats.org/markup-compatibility/2006">
          <mc:Choice Requires="x14">
            <control shapeId="3098" r:id="rId6" name="Check Box 26">
              <controlPr locked="0" defaultSize="0" autoFill="0" autoLine="0" autoPict="0">
                <anchor moveWithCells="1">
                  <from>
                    <xdr:col>13</xdr:col>
                    <xdr:colOff>0</xdr:colOff>
                    <xdr:row>25</xdr:row>
                    <xdr:rowOff>0</xdr:rowOff>
                  </from>
                  <to>
                    <xdr:col>20</xdr:col>
                    <xdr:colOff>0</xdr:colOff>
                    <xdr:row>26</xdr:row>
                    <xdr:rowOff>0</xdr:rowOff>
                  </to>
                </anchor>
              </controlPr>
            </control>
          </mc:Choice>
        </mc:AlternateContent>
        <mc:AlternateContent xmlns:mc="http://schemas.openxmlformats.org/markup-compatibility/2006">
          <mc:Choice Requires="x14">
            <control shapeId="3099" r:id="rId7" name="Check Box 27">
              <controlPr locked="0" defaultSize="0" autoFill="0" autoLine="0" autoPict="0">
                <anchor moveWithCells="1">
                  <from>
                    <xdr:col>14</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3100" r:id="rId8" name="Check Box 28">
              <controlPr locked="0" defaultSize="0" autoFill="0" autoLine="0" autoPict="0">
                <anchor moveWithCells="1">
                  <from>
                    <xdr:col>13</xdr:col>
                    <xdr:colOff>0</xdr:colOff>
                    <xdr:row>27</xdr:row>
                    <xdr:rowOff>0</xdr:rowOff>
                  </from>
                  <to>
                    <xdr:col>19</xdr:col>
                    <xdr:colOff>0</xdr:colOff>
                    <xdr:row>28</xdr:row>
                    <xdr:rowOff>0</xdr:rowOff>
                  </to>
                </anchor>
              </controlPr>
            </control>
          </mc:Choice>
        </mc:AlternateContent>
        <mc:AlternateContent xmlns:mc="http://schemas.openxmlformats.org/markup-compatibility/2006">
          <mc:Choice Requires="x14">
            <control shapeId="3101" r:id="rId9" name="Check Box 29">
              <controlPr locked="0" defaultSize="0" autoFill="0" autoLine="0" autoPict="0">
                <anchor moveWithCells="1">
                  <from>
                    <xdr:col>13</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3107" r:id="rId10" name="Check Box 35">
              <controlPr defaultSize="0" autoFill="0" autoLine="0" autoPict="0">
                <anchor moveWithCells="1">
                  <from>
                    <xdr:col>4</xdr:col>
                    <xdr:colOff>0</xdr:colOff>
                    <xdr:row>42</xdr:row>
                    <xdr:rowOff>0</xdr:rowOff>
                  </from>
                  <to>
                    <xdr:col>12</xdr:col>
                    <xdr:colOff>0</xdr:colOff>
                    <xdr:row>48</xdr:row>
                    <xdr:rowOff>0</xdr:rowOff>
                  </to>
                </anchor>
              </controlPr>
            </control>
          </mc:Choice>
        </mc:AlternateContent>
        <mc:AlternateContent xmlns:mc="http://schemas.openxmlformats.org/markup-compatibility/2006">
          <mc:Choice Requires="x14">
            <control shapeId="3108" r:id="rId11" name="Check Box 36">
              <controlPr defaultSize="0" autoFill="0" autoLine="0" autoPict="0">
                <anchor moveWithCells="1">
                  <from>
                    <xdr:col>12</xdr:col>
                    <xdr:colOff>0</xdr:colOff>
                    <xdr:row>42</xdr:row>
                    <xdr:rowOff>200025</xdr:rowOff>
                  </from>
                  <to>
                    <xdr:col>19</xdr:col>
                    <xdr:colOff>219075</xdr:colOff>
                    <xdr:row>43</xdr:row>
                    <xdr:rowOff>200025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12</xdr:col>
                    <xdr:colOff>0</xdr:colOff>
                    <xdr:row>48</xdr:row>
                    <xdr:rowOff>190500</xdr:rowOff>
                  </from>
                  <to>
                    <xdr:col>23</xdr:col>
                    <xdr:colOff>0</xdr:colOff>
                    <xdr:row>49</xdr:row>
                    <xdr:rowOff>190500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12</xdr:col>
                    <xdr:colOff>0</xdr:colOff>
                    <xdr:row>51</xdr:row>
                    <xdr:rowOff>180975</xdr:rowOff>
                  </from>
                  <to>
                    <xdr:col>16</xdr:col>
                    <xdr:colOff>238125</xdr:colOff>
                    <xdr:row>52</xdr:row>
                    <xdr:rowOff>180975</xdr:rowOff>
                  </to>
                </anchor>
              </controlPr>
            </control>
          </mc:Choice>
        </mc:AlternateContent>
        <mc:AlternateContent xmlns:mc="http://schemas.openxmlformats.org/markup-compatibility/2006">
          <mc:Choice Requires="x14">
            <control shapeId="3112" r:id="rId14" name="Check Box 40">
              <controlPr defaultSize="0" autoFill="0" autoLine="0" autoPict="0">
                <anchor moveWithCells="1">
                  <from>
                    <xdr:col>12</xdr:col>
                    <xdr:colOff>0</xdr:colOff>
                    <xdr:row>54</xdr:row>
                    <xdr:rowOff>0</xdr:rowOff>
                  </from>
                  <to>
                    <xdr:col>18</xdr:col>
                    <xdr:colOff>0</xdr:colOff>
                    <xdr:row>55</xdr:row>
                    <xdr:rowOff>0</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4</xdr:col>
                    <xdr:colOff>9525</xdr:colOff>
                    <xdr:row>53</xdr:row>
                    <xdr:rowOff>19050</xdr:rowOff>
                  </from>
                  <to>
                    <xdr:col>12</xdr:col>
                    <xdr:colOff>0</xdr:colOff>
                    <xdr:row>62</xdr:row>
                    <xdr:rowOff>0</xdr:rowOff>
                  </to>
                </anchor>
              </controlPr>
            </control>
          </mc:Choice>
        </mc:AlternateContent>
        <mc:AlternateContent xmlns:mc="http://schemas.openxmlformats.org/markup-compatibility/2006">
          <mc:Choice Requires="x14">
            <control shapeId="3114" r:id="rId16" name="Check Box 42">
              <controlPr defaultSize="0" autoFill="0" autoLine="0" autoPict="0">
                <anchor moveWithCells="1">
                  <from>
                    <xdr:col>12</xdr:col>
                    <xdr:colOff>0</xdr:colOff>
                    <xdr:row>55</xdr:row>
                    <xdr:rowOff>28575</xdr:rowOff>
                  </from>
                  <to>
                    <xdr:col>20</xdr:col>
                    <xdr:colOff>104775</xdr:colOff>
                    <xdr:row>55</xdr:row>
                    <xdr:rowOff>190500</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12</xdr:col>
                    <xdr:colOff>0</xdr:colOff>
                    <xdr:row>56</xdr:row>
                    <xdr:rowOff>190500</xdr:rowOff>
                  </from>
                  <to>
                    <xdr:col>19</xdr:col>
                    <xdr:colOff>19050</xdr:colOff>
                    <xdr:row>58</xdr:row>
                    <xdr:rowOff>0</xdr:rowOff>
                  </to>
                </anchor>
              </controlPr>
            </control>
          </mc:Choice>
        </mc:AlternateContent>
        <mc:AlternateContent xmlns:mc="http://schemas.openxmlformats.org/markup-compatibility/2006">
          <mc:Choice Requires="x14">
            <control shapeId="3116" r:id="rId18" name="Check Box 44">
              <controlPr defaultSize="0" autoFill="0" autoLine="0" autoPict="0">
                <anchor moveWithCells="1">
                  <from>
                    <xdr:col>12</xdr:col>
                    <xdr:colOff>0</xdr:colOff>
                    <xdr:row>60</xdr:row>
                    <xdr:rowOff>0</xdr:rowOff>
                  </from>
                  <to>
                    <xdr:col>18</xdr:col>
                    <xdr:colOff>0</xdr:colOff>
                    <xdr:row>61</xdr:row>
                    <xdr:rowOff>0</xdr:rowOff>
                  </to>
                </anchor>
              </controlPr>
            </control>
          </mc:Choice>
        </mc:AlternateContent>
        <mc:AlternateContent xmlns:mc="http://schemas.openxmlformats.org/markup-compatibility/2006">
          <mc:Choice Requires="x14">
            <control shapeId="3117" r:id="rId19" name="Check Box 45">
              <controlPr defaultSize="0" autoFill="0" autoLine="0" autoPict="0">
                <anchor moveWithCells="1">
                  <from>
                    <xdr:col>12</xdr:col>
                    <xdr:colOff>0</xdr:colOff>
                    <xdr:row>61</xdr:row>
                    <xdr:rowOff>0</xdr:rowOff>
                  </from>
                  <to>
                    <xdr:col>20</xdr:col>
                    <xdr:colOff>0</xdr:colOff>
                    <xdr:row>62</xdr:row>
                    <xdr:rowOff>0</xdr:rowOff>
                  </to>
                </anchor>
              </controlPr>
            </control>
          </mc:Choice>
        </mc:AlternateContent>
        <mc:AlternateContent xmlns:mc="http://schemas.openxmlformats.org/markup-compatibility/2006">
          <mc:Choice Requires="x14">
            <control shapeId="3118" r:id="rId20" name="Check Box 46">
              <controlPr defaultSize="0" autoFill="0" autoLine="0" autoPict="0">
                <anchor moveWithCells="1">
                  <from>
                    <xdr:col>13</xdr:col>
                    <xdr:colOff>0</xdr:colOff>
                    <xdr:row>44</xdr:row>
                    <xdr:rowOff>180975</xdr:rowOff>
                  </from>
                  <to>
                    <xdr:col>19</xdr:col>
                    <xdr:colOff>152400</xdr:colOff>
                    <xdr:row>45</xdr:row>
                    <xdr:rowOff>200025</xdr:rowOff>
                  </to>
                </anchor>
              </controlPr>
            </control>
          </mc:Choice>
        </mc:AlternateContent>
        <mc:AlternateContent xmlns:mc="http://schemas.openxmlformats.org/markup-compatibility/2006">
          <mc:Choice Requires="x14">
            <control shapeId="3119" r:id="rId21" name="Check Box 47">
              <controlPr defaultSize="0" autoFill="0" autoLine="0" autoPict="0">
                <anchor moveWithCells="1">
                  <from>
                    <xdr:col>12</xdr:col>
                    <xdr:colOff>0</xdr:colOff>
                    <xdr:row>43</xdr:row>
                    <xdr:rowOff>200025</xdr:rowOff>
                  </from>
                  <to>
                    <xdr:col>19</xdr:col>
                    <xdr:colOff>200025</xdr:colOff>
                    <xdr:row>44</xdr:row>
                    <xdr:rowOff>200025</xdr:rowOff>
                  </to>
                </anchor>
              </controlPr>
            </control>
          </mc:Choice>
        </mc:AlternateContent>
        <mc:AlternateContent xmlns:mc="http://schemas.openxmlformats.org/markup-compatibility/2006">
          <mc:Choice Requires="x14">
            <control shapeId="3120" r:id="rId22" name="Check Box 48">
              <controlPr defaultSize="0" autoFill="0" autoLine="0" autoPict="0">
                <anchor moveWithCells="1">
                  <from>
                    <xdr:col>13</xdr:col>
                    <xdr:colOff>0</xdr:colOff>
                    <xdr:row>45</xdr:row>
                    <xdr:rowOff>200025</xdr:rowOff>
                  </from>
                  <to>
                    <xdr:col>19</xdr:col>
                    <xdr:colOff>209550</xdr:colOff>
                    <xdr:row>46</xdr:row>
                    <xdr:rowOff>190500</xdr:rowOff>
                  </to>
                </anchor>
              </controlPr>
            </control>
          </mc:Choice>
        </mc:AlternateContent>
        <mc:AlternateContent xmlns:mc="http://schemas.openxmlformats.org/markup-compatibility/2006">
          <mc:Choice Requires="x14">
            <control shapeId="3121" r:id="rId23" name="Check Box 49">
              <controlPr defaultSize="0" autoFill="0" autoLine="0" autoPict="0">
                <anchor moveWithCells="1">
                  <from>
                    <xdr:col>12</xdr:col>
                    <xdr:colOff>0</xdr:colOff>
                    <xdr:row>46</xdr:row>
                    <xdr:rowOff>200025</xdr:rowOff>
                  </from>
                  <to>
                    <xdr:col>17</xdr:col>
                    <xdr:colOff>152400</xdr:colOff>
                    <xdr:row>48</xdr:row>
                    <xdr:rowOff>0</xdr:rowOff>
                  </to>
                </anchor>
              </controlPr>
            </control>
          </mc:Choice>
        </mc:AlternateContent>
        <mc:AlternateContent xmlns:mc="http://schemas.openxmlformats.org/markup-compatibility/2006">
          <mc:Choice Requires="x14">
            <control shapeId="3122" r:id="rId24" name="Check Box 50">
              <controlPr defaultSize="0" autoFill="0" autoLine="0" autoPict="0">
                <anchor moveWithCells="1">
                  <from>
                    <xdr:col>12</xdr:col>
                    <xdr:colOff>0</xdr:colOff>
                    <xdr:row>58</xdr:row>
                    <xdr:rowOff>19050</xdr:rowOff>
                  </from>
                  <to>
                    <xdr:col>18</xdr:col>
                    <xdr:colOff>19050</xdr:colOff>
                    <xdr:row>58</xdr:row>
                    <xdr:rowOff>190500</xdr:rowOff>
                  </to>
                </anchor>
              </controlPr>
            </control>
          </mc:Choice>
        </mc:AlternateContent>
        <mc:AlternateContent xmlns:mc="http://schemas.openxmlformats.org/markup-compatibility/2006">
          <mc:Choice Requires="x14">
            <control shapeId="3123" r:id="rId25" name="Check Box 51">
              <controlPr defaultSize="0" autoFill="0" autoLine="0" autoPict="0">
                <anchor moveWithCells="1">
                  <from>
                    <xdr:col>4</xdr:col>
                    <xdr:colOff>0</xdr:colOff>
                    <xdr:row>62</xdr:row>
                    <xdr:rowOff>28575</xdr:rowOff>
                  </from>
                  <to>
                    <xdr:col>11</xdr:col>
                    <xdr:colOff>228600</xdr:colOff>
                    <xdr:row>63</xdr:row>
                    <xdr:rowOff>9525</xdr:rowOff>
                  </to>
                </anchor>
              </controlPr>
            </control>
          </mc:Choice>
        </mc:AlternateContent>
        <mc:AlternateContent xmlns:mc="http://schemas.openxmlformats.org/markup-compatibility/2006">
          <mc:Choice Requires="x14">
            <control shapeId="3124" r:id="rId26" name="Check Box 52">
              <controlPr defaultSize="0" autoFill="0" autoLine="0" autoPict="0">
                <anchor moveWithCells="1">
                  <from>
                    <xdr:col>4</xdr:col>
                    <xdr:colOff>0</xdr:colOff>
                    <xdr:row>63</xdr:row>
                    <xdr:rowOff>9525</xdr:rowOff>
                  </from>
                  <to>
                    <xdr:col>11</xdr:col>
                    <xdr:colOff>219075</xdr:colOff>
                    <xdr:row>64</xdr:row>
                    <xdr:rowOff>9525</xdr:rowOff>
                  </to>
                </anchor>
              </controlPr>
            </control>
          </mc:Choice>
        </mc:AlternateContent>
        <mc:AlternateContent xmlns:mc="http://schemas.openxmlformats.org/markup-compatibility/2006">
          <mc:Choice Requires="x14">
            <control shapeId="3125" r:id="rId27" name="Check Box 53">
              <controlPr defaultSize="0" autoFill="0" autoLine="0" autoPict="0">
                <anchor moveWithCells="1">
                  <from>
                    <xdr:col>4</xdr:col>
                    <xdr:colOff>9525</xdr:colOff>
                    <xdr:row>48</xdr:row>
                    <xdr:rowOff>19050</xdr:rowOff>
                  </from>
                  <to>
                    <xdr:col>12</xdr:col>
                    <xdr:colOff>0</xdr:colOff>
                    <xdr:row>52</xdr:row>
                    <xdr:rowOff>200025</xdr:rowOff>
                  </to>
                </anchor>
              </controlPr>
            </control>
          </mc:Choice>
        </mc:AlternateContent>
        <mc:AlternateContent xmlns:mc="http://schemas.openxmlformats.org/markup-compatibility/2006">
          <mc:Choice Requires="x14">
            <control shapeId="3127" r:id="rId28" name="Check Box 55">
              <controlPr defaultSize="0" autoFill="0" autoLine="0" autoPict="0">
                <anchor moveWithCells="1">
                  <from>
                    <xdr:col>12</xdr:col>
                    <xdr:colOff>0</xdr:colOff>
                    <xdr:row>50</xdr:row>
                    <xdr:rowOff>0</xdr:rowOff>
                  </from>
                  <to>
                    <xdr:col>26</xdr:col>
                    <xdr:colOff>142875</xdr:colOff>
                    <xdr:row>50</xdr:row>
                    <xdr:rowOff>200025</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12</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12</xdr:col>
                    <xdr:colOff>0</xdr:colOff>
                    <xdr:row>31</xdr:row>
                    <xdr:rowOff>0</xdr:rowOff>
                  </from>
                  <to>
                    <xdr:col>24</xdr:col>
                    <xdr:colOff>0</xdr:colOff>
                    <xdr:row>32</xdr:row>
                    <xdr:rowOff>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12</xdr:col>
                    <xdr:colOff>0</xdr:colOff>
                    <xdr:row>32</xdr:row>
                    <xdr:rowOff>19050</xdr:rowOff>
                  </from>
                  <to>
                    <xdr:col>19</xdr:col>
                    <xdr:colOff>19050</xdr:colOff>
                    <xdr:row>33</xdr:row>
                    <xdr:rowOff>0</xdr:rowOff>
                  </to>
                </anchor>
              </controlPr>
            </control>
          </mc:Choice>
        </mc:AlternateContent>
        <mc:AlternateContent xmlns:mc="http://schemas.openxmlformats.org/markup-compatibility/2006">
          <mc:Choice Requires="x14">
            <control shapeId="3105" r:id="rId32" name="Check Box 33">
              <controlPr defaultSize="0" autoFill="0" autoLine="0" autoPict="0">
                <anchor moveWithCells="1">
                  <from>
                    <xdr:col>12</xdr:col>
                    <xdr:colOff>0</xdr:colOff>
                    <xdr:row>32</xdr:row>
                    <xdr:rowOff>200025</xdr:rowOff>
                  </from>
                  <to>
                    <xdr:col>24</xdr:col>
                    <xdr:colOff>66675</xdr:colOff>
                    <xdr:row>34</xdr:row>
                    <xdr:rowOff>0</xdr:rowOff>
                  </to>
                </anchor>
              </controlPr>
            </control>
          </mc:Choice>
        </mc:AlternateContent>
        <mc:AlternateContent xmlns:mc="http://schemas.openxmlformats.org/markup-compatibility/2006">
          <mc:Choice Requires="x14">
            <control shapeId="3106" r:id="rId33" name="Check Box 34">
              <controlPr defaultSize="0" autoFill="0" autoLine="0" autoPict="0">
                <anchor moveWithCells="1">
                  <from>
                    <xdr:col>4</xdr:col>
                    <xdr:colOff>9525</xdr:colOff>
                    <xdr:row>21</xdr:row>
                    <xdr:rowOff>209550</xdr:rowOff>
                  </from>
                  <to>
                    <xdr:col>12</xdr:col>
                    <xdr:colOff>0</xdr:colOff>
                    <xdr:row>41</xdr:row>
                    <xdr:rowOff>200025</xdr:rowOff>
                  </to>
                </anchor>
              </controlPr>
            </control>
          </mc:Choice>
        </mc:AlternateContent>
        <mc:AlternateContent xmlns:mc="http://schemas.openxmlformats.org/markup-compatibility/2006">
          <mc:Choice Requires="x14">
            <control shapeId="3134" r:id="rId34" name="Check Box 62">
              <controlPr defaultSize="0" autoFill="0" autoLine="0" autoPict="0">
                <anchor moveWithCells="1">
                  <from>
                    <xdr:col>11</xdr:col>
                    <xdr:colOff>238125</xdr:colOff>
                    <xdr:row>35</xdr:row>
                    <xdr:rowOff>171450</xdr:rowOff>
                  </from>
                  <to>
                    <xdr:col>20</xdr:col>
                    <xdr:colOff>161925</xdr:colOff>
                    <xdr:row>37</xdr:row>
                    <xdr:rowOff>9525</xdr:rowOff>
                  </to>
                </anchor>
              </controlPr>
            </control>
          </mc:Choice>
        </mc:AlternateContent>
        <mc:AlternateContent xmlns:mc="http://schemas.openxmlformats.org/markup-compatibility/2006">
          <mc:Choice Requires="x14">
            <control shapeId="3135" r:id="rId35" name="Check Box 63">
              <controlPr defaultSize="0" autoFill="0" autoLine="0" autoPict="0">
                <anchor moveWithCells="1">
                  <from>
                    <xdr:col>11</xdr:col>
                    <xdr:colOff>238125</xdr:colOff>
                    <xdr:row>39</xdr:row>
                    <xdr:rowOff>200025</xdr:rowOff>
                  </from>
                  <to>
                    <xdr:col>20</xdr:col>
                    <xdr:colOff>200025</xdr:colOff>
                    <xdr:row>41</xdr:row>
                    <xdr:rowOff>28575</xdr:rowOff>
                  </to>
                </anchor>
              </controlPr>
            </control>
          </mc:Choice>
        </mc:AlternateContent>
        <mc:AlternateContent xmlns:mc="http://schemas.openxmlformats.org/markup-compatibility/2006">
          <mc:Choice Requires="x14">
            <control shapeId="3136" r:id="rId36" name="Check Box 64">
              <controlPr locked="0" defaultSize="0" autoFill="0" autoLine="0" autoPict="0">
                <anchor moveWithCells="1">
                  <from>
                    <xdr:col>12</xdr:col>
                    <xdr:colOff>228600</xdr:colOff>
                    <xdr:row>36</xdr:row>
                    <xdr:rowOff>171450</xdr:rowOff>
                  </from>
                  <to>
                    <xdr:col>23</xdr:col>
                    <xdr:colOff>57150</xdr:colOff>
                    <xdr:row>37</xdr:row>
                    <xdr:rowOff>190500</xdr:rowOff>
                  </to>
                </anchor>
              </controlPr>
            </control>
          </mc:Choice>
        </mc:AlternateContent>
        <mc:AlternateContent xmlns:mc="http://schemas.openxmlformats.org/markup-compatibility/2006">
          <mc:Choice Requires="x14">
            <control shapeId="3137" r:id="rId37" name="Check Box 65">
              <controlPr locked="0" defaultSize="0" autoFill="0" autoLine="0" autoPict="0">
                <anchor moveWithCells="1">
                  <from>
                    <xdr:col>14</xdr:col>
                    <xdr:colOff>9525</xdr:colOff>
                    <xdr:row>37</xdr:row>
                    <xdr:rowOff>190500</xdr:rowOff>
                  </from>
                  <to>
                    <xdr:col>31</xdr:col>
                    <xdr:colOff>76200</xdr:colOff>
                    <xdr:row>38</xdr:row>
                    <xdr:rowOff>190500</xdr:rowOff>
                  </to>
                </anchor>
              </controlPr>
            </control>
          </mc:Choice>
        </mc:AlternateContent>
        <mc:AlternateContent xmlns:mc="http://schemas.openxmlformats.org/markup-compatibility/2006">
          <mc:Choice Requires="x14">
            <control shapeId="3138" r:id="rId38" name="Check Box 66">
              <controlPr locked="0" defaultSize="0" autoFill="0" autoLine="0" autoPict="0">
                <anchor moveWithCells="1">
                  <from>
                    <xdr:col>14</xdr:col>
                    <xdr:colOff>9525</xdr:colOff>
                    <xdr:row>39</xdr:row>
                    <xdr:rowOff>9525</xdr:rowOff>
                  </from>
                  <to>
                    <xdr:col>31</xdr:col>
                    <xdr:colOff>142875</xdr:colOff>
                    <xdr:row>40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2" id="{00000000-000E-0000-0100-00001D000000}">
            <xm:f>依頼書!$AX$25=1</xm:f>
            <x14:dxf>
              <fill>
                <patternFill>
                  <bgColor rgb="FFFFFF00"/>
                </patternFill>
              </fill>
            </x14:dxf>
          </x14:cfRule>
          <xm:sqref>AF25</xm:sqref>
        </x14:conditionalFormatting>
        <x14:conditionalFormatting xmlns:xm="http://schemas.microsoft.com/office/excel/2006/main">
          <x14:cfRule type="expression" priority="47" id="{00000000-000E-0000-0100-00000E000000}">
            <xm:f>依頼書!$AX$46=1</xm:f>
            <x14:dxf>
              <fill>
                <patternFill>
                  <bgColor rgb="FFFFFF00"/>
                </patternFill>
              </fill>
            </x14:dxf>
          </x14:cfRule>
          <xm:sqref>AF46:AG46</xm:sqref>
        </x14:conditionalFormatting>
        <x14:conditionalFormatting xmlns:xm="http://schemas.microsoft.com/office/excel/2006/main">
          <x14:cfRule type="expression" priority="46" id="{00000000-000E-0000-0100-00000D000000}">
            <xm:f>依頼書!$AX$47=1</xm:f>
            <x14:dxf>
              <fill>
                <patternFill>
                  <bgColor rgb="FFFFFF00"/>
                </patternFill>
              </fill>
            </x14:dxf>
          </x14:cfRule>
          <xm:sqref>AF47:AG47</xm:sqref>
        </x14:conditionalFormatting>
        <x14:conditionalFormatting xmlns:xm="http://schemas.microsoft.com/office/excel/2006/main">
          <x14:cfRule type="expression" priority="32" id="{09919249-2FEB-4E04-82D6-147706C5E8D1}">
            <xm:f>依頼書!$AX$24</xm:f>
            <x14:dxf>
              <fill>
                <patternFill>
                  <bgColor rgb="FFFFFF00"/>
                </patternFill>
              </fill>
            </x14:dxf>
          </x14:cfRule>
          <xm:sqref>AF24:AG24</xm:sqref>
        </x14:conditionalFormatting>
        <x14:conditionalFormatting xmlns:xm="http://schemas.microsoft.com/office/excel/2006/main">
          <x14:cfRule type="expression" priority="31" id="{DE809656-6DCC-404B-A23C-BBAEB8758F80}">
            <xm:f>依頼書!$AX$26=1</xm:f>
            <x14:dxf>
              <fill>
                <patternFill>
                  <bgColor rgb="FFFFFF00"/>
                </patternFill>
              </fill>
            </x14:dxf>
          </x14:cfRule>
          <xm:sqref>AF26:AG26</xm:sqref>
        </x14:conditionalFormatting>
        <x14:conditionalFormatting xmlns:xm="http://schemas.microsoft.com/office/excel/2006/main">
          <x14:cfRule type="expression" priority="30" id="{42D1A263-9159-44E3-A513-63402053AE90}">
            <xm:f>依頼書!$AX$27=1</xm:f>
            <x14:dxf>
              <fill>
                <patternFill>
                  <bgColor rgb="FFFFFF00"/>
                </patternFill>
              </fill>
            </x14:dxf>
          </x14:cfRule>
          <xm:sqref>AF27:AG27</xm:sqref>
        </x14:conditionalFormatting>
        <x14:conditionalFormatting xmlns:xm="http://schemas.microsoft.com/office/excel/2006/main">
          <x14:cfRule type="expression" priority="29" id="{767365E3-A1D7-4EF9-8FFF-7A49CBB29769}">
            <xm:f>依頼書!$AX$28=1</xm:f>
            <x14:dxf>
              <fill>
                <patternFill>
                  <bgColor rgb="FFFFFF00"/>
                </patternFill>
              </fill>
            </x14:dxf>
          </x14:cfRule>
          <xm:sqref>AF28:AG28</xm:sqref>
        </x14:conditionalFormatting>
        <x14:conditionalFormatting xmlns:xm="http://schemas.microsoft.com/office/excel/2006/main">
          <x14:cfRule type="expression" priority="28" id="{36D3DB8D-2682-4C62-AE67-9A395299DB44}">
            <xm:f>依頼書!$AX$29=1</xm:f>
            <x14:dxf>
              <fill>
                <patternFill>
                  <bgColor rgb="FFFFFF00"/>
                </patternFill>
              </fill>
            </x14:dxf>
          </x14:cfRule>
          <xm:sqref>AF29:AG29</xm:sqref>
        </x14:conditionalFormatting>
        <x14:conditionalFormatting xmlns:xm="http://schemas.microsoft.com/office/excel/2006/main">
          <x14:cfRule type="expression" priority="26" id="{BFC49B6A-3C0A-4655-A685-3FD7ED135D64}">
            <xm:f>依頼書!$AX$44=1</xm:f>
            <x14:dxf>
              <fill>
                <patternFill>
                  <bgColor rgb="FFFFFF00"/>
                </patternFill>
              </fill>
            </x14:dxf>
          </x14:cfRule>
          <xm:sqref>AF44:AG44</xm:sqref>
        </x14:conditionalFormatting>
        <x14:conditionalFormatting xmlns:xm="http://schemas.microsoft.com/office/excel/2006/main">
          <x14:cfRule type="expression" priority="25" id="{91F020C7-7147-403E-BA0A-2DBA834A74D4}">
            <xm:f>依頼書!$AX$45=1</xm:f>
            <x14:dxf>
              <fill>
                <patternFill>
                  <bgColor rgb="FFFFFF00"/>
                </patternFill>
              </fill>
            </x14:dxf>
          </x14:cfRule>
          <xm:sqref>AF45:AG45</xm:sqref>
        </x14:conditionalFormatting>
        <x14:conditionalFormatting xmlns:xm="http://schemas.microsoft.com/office/excel/2006/main">
          <x14:cfRule type="expression" priority="24" id="{FB6F376E-4D0A-4325-842A-CB6F9BEC9275}">
            <xm:f>依頼書!$AX$48=1</xm:f>
            <x14:dxf>
              <fill>
                <patternFill>
                  <bgColor rgb="FFFFFF00"/>
                </patternFill>
              </fill>
            </x14:dxf>
          </x14:cfRule>
          <xm:sqref>AF48:AG48</xm:sqref>
        </x14:conditionalFormatting>
        <x14:conditionalFormatting xmlns:xm="http://schemas.microsoft.com/office/excel/2006/main">
          <x14:cfRule type="expression" priority="23" id="{BFA04AF3-F4C2-444A-9875-1040D3FC26A3}">
            <xm:f>依頼書!$AX$50=1</xm:f>
            <x14:dxf>
              <fill>
                <patternFill>
                  <bgColor rgb="FFFFFF00"/>
                </patternFill>
              </fill>
            </x14:dxf>
          </x14:cfRule>
          <xm:sqref>AF50:AG50</xm:sqref>
        </x14:conditionalFormatting>
        <x14:conditionalFormatting xmlns:xm="http://schemas.microsoft.com/office/excel/2006/main">
          <x14:cfRule type="expression" priority="22" id="{1E6E87E3-C3EE-45B0-AE7C-A92F5698DF02}">
            <xm:f>依頼書!$AX$51=1</xm:f>
            <x14:dxf>
              <fill>
                <patternFill>
                  <bgColor rgb="FFFFFF00"/>
                </patternFill>
              </fill>
            </x14:dxf>
          </x14:cfRule>
          <xm:sqref>AF51:AG51</xm:sqref>
        </x14:conditionalFormatting>
        <x14:conditionalFormatting xmlns:xm="http://schemas.microsoft.com/office/excel/2006/main">
          <x14:cfRule type="expression" priority="19" id="{B24792CE-1282-4A82-B314-350455B43611}">
            <xm:f>依頼書!$AX$56=1</xm:f>
            <x14:dxf>
              <fill>
                <patternFill>
                  <bgColor rgb="FFFFFF00"/>
                </patternFill>
              </fill>
            </x14:dxf>
          </x14:cfRule>
          <xm:sqref>AF56:AG56</xm:sqref>
        </x14:conditionalFormatting>
        <x14:conditionalFormatting xmlns:xm="http://schemas.microsoft.com/office/excel/2006/main">
          <x14:cfRule type="expression" priority="18" id="{361EF778-5487-41F5-9F5F-E8AA48E09472}">
            <xm:f>依頼書!$AX$58=1</xm:f>
            <x14:dxf>
              <fill>
                <patternFill>
                  <bgColor rgb="FFFFFF00"/>
                </patternFill>
              </fill>
            </x14:dxf>
          </x14:cfRule>
          <xm:sqref>AF58:AG58</xm:sqref>
        </x14:conditionalFormatting>
        <x14:conditionalFormatting xmlns:xm="http://schemas.microsoft.com/office/excel/2006/main">
          <x14:cfRule type="expression" priority="17" id="{786CE3DE-A772-44CD-951D-47205EE930B6}">
            <xm:f>依頼書!$AX$59=1</xm:f>
            <x14:dxf>
              <fill>
                <patternFill>
                  <bgColor rgb="FFFFFF00"/>
                </patternFill>
              </fill>
            </x14:dxf>
          </x14:cfRule>
          <xm:sqref>AF59:AG59</xm:sqref>
        </x14:conditionalFormatting>
        <x14:conditionalFormatting xmlns:xm="http://schemas.microsoft.com/office/excel/2006/main">
          <x14:cfRule type="expression" priority="16" id="{7182882B-EAAC-41AE-9088-7027A9E3C2A8}">
            <xm:f>依頼書!$AX$61=1</xm:f>
            <x14:dxf>
              <fill>
                <patternFill>
                  <bgColor rgb="FFFFFF00"/>
                </patternFill>
              </fill>
            </x14:dxf>
          </x14:cfRule>
          <xm:sqref>AF61:AG61</xm:sqref>
        </x14:conditionalFormatting>
        <x14:conditionalFormatting xmlns:xm="http://schemas.microsoft.com/office/excel/2006/main">
          <x14:cfRule type="expression" priority="15" id="{53F831EA-2EC0-4A4E-86A5-29611E5A283C}">
            <xm:f>依頼書!$AX$62=1</xm:f>
            <x14:dxf>
              <fill>
                <patternFill>
                  <bgColor rgb="FFFFFF00"/>
                </patternFill>
              </fill>
            </x14:dxf>
          </x14:cfRule>
          <xm:sqref>AF62:AG62</xm:sqref>
        </x14:conditionalFormatting>
        <x14:conditionalFormatting xmlns:xm="http://schemas.microsoft.com/office/excel/2006/main">
          <x14:cfRule type="expression" priority="14" id="{D7B70E69-2648-4F43-ACA1-CA3680112443}">
            <xm:f>依頼書!$AX$32=1</xm:f>
            <x14:dxf>
              <fill>
                <patternFill>
                  <bgColor rgb="FFFFFF00"/>
                </patternFill>
              </fill>
            </x14:dxf>
          </x14:cfRule>
          <xm:sqref>AF32</xm:sqref>
        </x14:conditionalFormatting>
        <x14:conditionalFormatting xmlns:xm="http://schemas.microsoft.com/office/excel/2006/main">
          <x14:cfRule type="expression" priority="10" id="{6E59622B-9AE2-4734-9B9A-921873118C15}">
            <xm:f>依頼書!$AX$31=1</xm:f>
            <x14:dxf>
              <fill>
                <patternFill>
                  <bgColor rgb="FFFFFF00"/>
                </patternFill>
              </fill>
            </x14:dxf>
          </x14:cfRule>
          <xm:sqref>AF31:AG31</xm:sqref>
        </x14:conditionalFormatting>
        <x14:conditionalFormatting xmlns:xm="http://schemas.microsoft.com/office/excel/2006/main">
          <x14:cfRule type="expression" priority="9" id="{702B8A6C-B442-4254-855B-80257086F74C}">
            <xm:f>依頼書!$AX$33=1</xm:f>
            <x14:dxf>
              <fill>
                <patternFill>
                  <bgColor rgb="FFFFFF00"/>
                </patternFill>
              </fill>
            </x14:dxf>
          </x14:cfRule>
          <xm:sqref>AF33:AG33</xm:sqref>
        </x14:conditionalFormatting>
        <x14:conditionalFormatting xmlns:xm="http://schemas.microsoft.com/office/excel/2006/main">
          <x14:cfRule type="expression" priority="8" id="{B45817BF-4330-4E91-BD56-437BA999810D}">
            <xm:f>依頼書!$AX$34=1</xm:f>
            <x14:dxf>
              <fill>
                <patternFill>
                  <bgColor rgb="FFFFFF00"/>
                </patternFill>
              </fill>
            </x14:dxf>
          </x14:cfRule>
          <xm:sqref>AF34:AG34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sheetPr>
  <dimension ref="A1:BG80"/>
  <sheetViews>
    <sheetView showGridLines="0" view="pageBreakPreview" topLeftCell="A39" zoomScale="90" zoomScaleNormal="100" zoomScaleSheetLayoutView="90" zoomScalePageLayoutView="80" workbookViewId="0">
      <selection activeCell="AB39" sqref="AB39:AC39"/>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3.7109375" style="50" hidden="1" customWidth="1"/>
    <col min="41" max="41" width="6.28515625" style="92" hidden="1" customWidth="1"/>
    <col min="42" max="43" width="6" style="92" hidden="1" customWidth="1"/>
    <col min="44" max="44" width="6.5703125" style="92" hidden="1" customWidth="1"/>
    <col min="45" max="48" width="3.7109375" style="92" hidden="1" customWidth="1"/>
    <col min="49" max="49" width="6.85546875" style="92" hidden="1" customWidth="1"/>
    <col min="50" max="50" width="3.7109375" style="94" hidden="1" customWidth="1"/>
    <col min="51" max="52" width="3.7109375" style="92" customWidth="1"/>
    <col min="53" max="53" width="3.7109375" style="50" customWidth="1"/>
    <col min="54" max="16384" width="3.7109375" style="50"/>
  </cols>
  <sheetData>
    <row r="1" spans="1:52" s="9" customFormat="1" ht="16.5" customHeight="1" x14ac:dyDescent="0.15">
      <c r="AD1" s="343" t="s">
        <v>23</v>
      </c>
      <c r="AE1" s="343"/>
      <c r="AF1" s="343">
        <f>IF(依頼書!AP123=FALSE,依頼書!AF1,依頼書!S123)</f>
        <v>0</v>
      </c>
      <c r="AG1" s="343"/>
      <c r="AH1" s="76" t="s">
        <v>20</v>
      </c>
      <c r="AI1" s="76">
        <f>IF(依頼書!AP123=FALSE,依頼書!AI1,依頼書!V123)</f>
        <v>0</v>
      </c>
      <c r="AJ1" s="76" t="s">
        <v>22</v>
      </c>
      <c r="AK1" s="76">
        <f>IF(依頼書!AP123=FALSE,依頼書!AK1,依頼書!X123)</f>
        <v>0</v>
      </c>
      <c r="AL1" s="72" t="s">
        <v>21</v>
      </c>
      <c r="AO1" s="91"/>
      <c r="AP1" s="91"/>
      <c r="AQ1" s="91"/>
      <c r="AR1" s="91"/>
      <c r="AS1" s="91"/>
      <c r="AT1" s="91"/>
      <c r="AU1" s="91"/>
      <c r="AV1" s="91"/>
      <c r="AW1" s="91"/>
      <c r="AX1" s="95"/>
      <c r="AY1" s="91"/>
      <c r="AZ1" s="91"/>
    </row>
    <row r="2" spans="1:52" s="9" customFormat="1" ht="16.5" hidden="1" customHeight="1" x14ac:dyDescent="0.15">
      <c r="AD2" s="72"/>
      <c r="AE2" s="72"/>
      <c r="AF2" s="72"/>
      <c r="AG2" s="72"/>
      <c r="AH2" s="72"/>
      <c r="AI2" s="72"/>
      <c r="AJ2" s="72"/>
      <c r="AK2" s="72"/>
      <c r="AL2" s="72"/>
      <c r="AO2" s="91"/>
      <c r="AP2" s="91"/>
      <c r="AQ2" s="91"/>
      <c r="AR2" s="91"/>
      <c r="AS2" s="91"/>
      <c r="AT2" s="91"/>
      <c r="AU2" s="91"/>
      <c r="AV2" s="91"/>
      <c r="AW2" s="91"/>
      <c r="AX2" s="95"/>
      <c r="AY2" s="91"/>
      <c r="AZ2" s="91"/>
    </row>
    <row r="3" spans="1:52" s="9" customFormat="1" ht="16.5" customHeight="1" x14ac:dyDescent="0.15">
      <c r="AD3" s="72"/>
      <c r="AE3" s="72"/>
      <c r="AF3" s="72"/>
      <c r="AG3" s="72"/>
      <c r="AH3" s="72"/>
      <c r="AI3" s="72"/>
      <c r="AJ3" s="72"/>
      <c r="AK3" s="72"/>
      <c r="AL3" s="72"/>
      <c r="AO3" s="91"/>
      <c r="AP3" s="91"/>
      <c r="AQ3" s="91"/>
      <c r="AR3" s="91"/>
      <c r="AS3" s="91"/>
      <c r="AT3" s="91"/>
      <c r="AU3" s="91"/>
      <c r="AV3" s="91"/>
      <c r="AW3" s="91"/>
      <c r="AX3" s="95"/>
      <c r="AY3" s="91"/>
      <c r="AZ3" s="91"/>
    </row>
    <row r="4" spans="1:52" s="9" customFormat="1" ht="16.5" customHeight="1" x14ac:dyDescent="0.15">
      <c r="AD4" s="72"/>
      <c r="AE4" s="72"/>
      <c r="AF4" s="72"/>
      <c r="AG4" s="72"/>
      <c r="AH4" s="72"/>
      <c r="AI4" s="72"/>
      <c r="AJ4" s="72"/>
      <c r="AK4" s="72"/>
      <c r="AL4" s="72"/>
      <c r="AO4" s="91"/>
      <c r="AP4" s="91"/>
      <c r="AQ4" s="91"/>
      <c r="AR4" s="91"/>
      <c r="AS4" s="91"/>
      <c r="AT4" s="91"/>
      <c r="AU4" s="91"/>
      <c r="AV4" s="91"/>
      <c r="AW4" s="91"/>
      <c r="AX4" s="95"/>
      <c r="AY4" s="91"/>
      <c r="AZ4" s="91"/>
    </row>
    <row r="5" spans="1:52" ht="16.5" customHeight="1" x14ac:dyDescent="0.15">
      <c r="A5" s="346" t="s">
        <v>94</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row>
    <row r="6" spans="1:52" ht="16.5" customHeight="1" x14ac:dyDescent="0.15">
      <c r="A6" s="346"/>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row>
    <row r="7" spans="1:52"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O7" s="93"/>
      <c r="AP7" s="93"/>
      <c r="AQ7" s="93"/>
      <c r="AR7" s="93"/>
      <c r="AS7" s="93"/>
      <c r="AT7" s="93"/>
      <c r="AU7" s="93"/>
      <c r="AV7" s="93"/>
      <c r="AW7" s="93"/>
      <c r="AX7" s="96"/>
      <c r="AY7" s="93"/>
      <c r="AZ7" s="93"/>
    </row>
    <row r="8" spans="1:52"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O8" s="93"/>
      <c r="AP8" s="93"/>
      <c r="AQ8" s="93"/>
      <c r="AR8" s="93"/>
      <c r="AS8" s="93"/>
      <c r="AT8" s="93"/>
      <c r="AU8" s="93"/>
      <c r="AV8" s="93"/>
      <c r="AW8" s="93"/>
      <c r="AX8" s="96"/>
      <c r="AY8" s="93"/>
      <c r="AZ8" s="93"/>
    </row>
    <row r="9" spans="1:52" s="62" customFormat="1" ht="16.5" customHeight="1" x14ac:dyDescent="0.15">
      <c r="A9" s="409" t="str">
        <f>依頼書!G122&amp;"　殿"</f>
        <v>　殿</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O9" s="93"/>
      <c r="AP9" s="93"/>
      <c r="AQ9" s="93"/>
      <c r="AR9" s="93"/>
      <c r="AS9" s="93"/>
      <c r="AT9" s="93"/>
      <c r="AU9" s="93"/>
      <c r="AV9" s="93"/>
      <c r="AW9" s="93"/>
      <c r="AX9" s="96"/>
      <c r="AY9" s="93"/>
      <c r="AZ9" s="93"/>
    </row>
    <row r="10" spans="1:52" s="62" customFormat="1" ht="16.5" customHeight="1" x14ac:dyDescent="0.15">
      <c r="T10" s="67"/>
      <c r="AO10" s="93"/>
      <c r="AP10" s="93"/>
      <c r="AQ10" s="93"/>
      <c r="AR10" s="93"/>
      <c r="AS10" s="93"/>
      <c r="AT10" s="93"/>
      <c r="AU10" s="93"/>
      <c r="AV10" s="93"/>
      <c r="AW10" s="93"/>
      <c r="AX10" s="96"/>
      <c r="AY10" s="93"/>
      <c r="AZ10" s="93"/>
    </row>
    <row r="11" spans="1:52" s="62" customFormat="1" ht="16.5" customHeight="1" x14ac:dyDescent="0.15">
      <c r="T11" s="67"/>
      <c r="AB11" s="127" t="s">
        <v>121</v>
      </c>
    </row>
    <row r="12" spans="1:52" s="62" customFormat="1" ht="16.5" customHeight="1" x14ac:dyDescent="0.15">
      <c r="AB12" s="62" t="s">
        <v>122</v>
      </c>
    </row>
    <row r="13" spans="1:52" s="62" customFormat="1" ht="16.5" customHeight="1" x14ac:dyDescent="0.15">
      <c r="AB13" s="62" t="s">
        <v>75</v>
      </c>
    </row>
    <row r="14" spans="1:52" s="62" customFormat="1" ht="16.5" customHeight="1" x14ac:dyDescent="0.15">
      <c r="AB14" s="62" t="s">
        <v>76</v>
      </c>
    </row>
    <row r="15" spans="1:52" s="62" customFormat="1" ht="16.5" customHeight="1" x14ac:dyDescent="0.15">
      <c r="AB15" s="62" t="s">
        <v>128</v>
      </c>
      <c r="AK15" s="62" t="s">
        <v>77</v>
      </c>
    </row>
    <row r="16" spans="1:52" s="62" customFormat="1" ht="16.5" customHeight="1" x14ac:dyDescent="0.15"/>
    <row r="17" spans="1:53" s="62" customFormat="1" ht="16.5" customHeight="1" x14ac:dyDescent="0.15">
      <c r="B17" s="411" t="s">
        <v>95</v>
      </c>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row>
    <row r="18" spans="1:53" s="62" customFormat="1" ht="16.5" customHeight="1" x14ac:dyDescent="0.15">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row>
    <row r="19" spans="1:53" s="9" customFormat="1" ht="12"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123</v>
      </c>
      <c r="T20" s="52"/>
      <c r="U20" s="52"/>
      <c r="V20" s="52"/>
      <c r="W20" s="52"/>
      <c r="X20" s="52"/>
      <c r="Y20" s="52"/>
      <c r="Z20" s="52"/>
      <c r="AA20" s="52"/>
      <c r="AB20" s="52"/>
      <c r="AC20" s="52"/>
      <c r="AD20" s="52"/>
      <c r="AE20" s="52"/>
      <c r="AF20" s="52"/>
      <c r="AG20" s="52"/>
      <c r="AH20" s="52"/>
      <c r="AI20" s="52"/>
      <c r="AJ20" s="52"/>
      <c r="AK20" s="52"/>
    </row>
    <row r="21" spans="1:53" s="9" customFormat="1" ht="11.2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O21" s="91"/>
      <c r="AP21" s="91"/>
      <c r="AQ21" s="91"/>
      <c r="AR21" s="91"/>
      <c r="AS21" s="91"/>
      <c r="AT21" s="91"/>
      <c r="AU21" s="91"/>
      <c r="AV21" s="91"/>
      <c r="AW21" s="91"/>
      <c r="AX21" s="95"/>
      <c r="AY21" s="91"/>
      <c r="AZ21" s="91"/>
    </row>
    <row r="22" spans="1:53" ht="11.25" customHeight="1" x14ac:dyDescent="0.15"/>
    <row r="23" spans="1:53" s="9" customFormat="1" ht="16.5" customHeight="1" x14ac:dyDescent="0.15">
      <c r="A23" s="9" t="s">
        <v>92</v>
      </c>
      <c r="AO23" s="91" t="b">
        <v>1</v>
      </c>
      <c r="AP23" s="91"/>
      <c r="AQ23" s="91"/>
      <c r="AR23" s="91"/>
      <c r="AS23" s="91"/>
      <c r="AT23" s="91"/>
      <c r="AU23" s="91"/>
      <c r="AV23" s="91"/>
      <c r="AW23" s="91"/>
      <c r="AX23" s="95"/>
      <c r="AY23" s="91"/>
      <c r="AZ23" s="91"/>
    </row>
    <row r="24" spans="1:53" ht="16.5" customHeight="1" x14ac:dyDescent="0.15">
      <c r="A24" s="344" t="s">
        <v>7</v>
      </c>
      <c r="B24" s="209"/>
      <c r="C24" s="209"/>
      <c r="D24" s="209"/>
      <c r="E24" s="209"/>
      <c r="F24" s="209"/>
      <c r="G24" s="209"/>
      <c r="H24" s="209"/>
      <c r="I24" s="209" t="s">
        <v>8</v>
      </c>
      <c r="J24" s="209"/>
      <c r="K24" s="209"/>
      <c r="L24" s="209"/>
      <c r="M24" s="209"/>
      <c r="N24" s="209"/>
      <c r="O24" s="209"/>
      <c r="P24" s="209"/>
      <c r="Q24" s="209"/>
      <c r="R24" s="209"/>
      <c r="S24" s="209"/>
      <c r="T24" s="209"/>
      <c r="U24" s="209"/>
      <c r="V24" s="209"/>
      <c r="W24" s="209"/>
      <c r="X24" s="209"/>
      <c r="Y24" s="209"/>
      <c r="Z24" s="209"/>
      <c r="AA24" s="209"/>
      <c r="AB24" s="209" t="s">
        <v>9</v>
      </c>
      <c r="AC24" s="209"/>
      <c r="AD24" s="209" t="s">
        <v>10</v>
      </c>
      <c r="AE24" s="209"/>
      <c r="AF24" s="209"/>
      <c r="AG24" s="209"/>
      <c r="AH24" s="209"/>
      <c r="AI24" s="209" t="s">
        <v>11</v>
      </c>
      <c r="AJ24" s="209"/>
      <c r="AK24" s="209"/>
      <c r="AL24" s="345"/>
      <c r="AO24" s="92">
        <f>依頼書!AO22</f>
        <v>0</v>
      </c>
      <c r="AP24" s="92">
        <f>依頼書!AP22</f>
        <v>1</v>
      </c>
      <c r="AQ24" s="92">
        <f>依頼書!AQ22</f>
        <v>2</v>
      </c>
      <c r="AR24" s="92">
        <f>依頼書!AR22</f>
        <v>3</v>
      </c>
      <c r="AS24" s="92">
        <f>依頼書!AS22</f>
        <v>4</v>
      </c>
      <c r="AT24" s="92">
        <f>依頼書!AT22</f>
        <v>5</v>
      </c>
      <c r="AU24" s="92">
        <f>依頼書!AU22</f>
        <v>6</v>
      </c>
      <c r="AV24" s="92">
        <f>依頼書!AV22</f>
        <v>7</v>
      </c>
      <c r="AW24" s="92" t="str">
        <f>依頼書!AW22</f>
        <v>系統数</v>
      </c>
      <c r="AX24" s="92">
        <f>依頼書!AX22</f>
        <v>0</v>
      </c>
      <c r="AY24" s="92">
        <f>依頼書!AY22</f>
        <v>0</v>
      </c>
    </row>
    <row r="25" spans="1:53" ht="16.5" customHeight="1" x14ac:dyDescent="0.15">
      <c r="A25" s="335" t="str">
        <f>依頼書!A23</f>
        <v/>
      </c>
      <c r="B25" s="336"/>
      <c r="C25" s="336"/>
      <c r="D25" s="336"/>
      <c r="E25" s="336"/>
      <c r="F25" s="336"/>
      <c r="G25" s="336"/>
      <c r="H25" s="337"/>
      <c r="I25" s="11" t="s">
        <v>31</v>
      </c>
      <c r="J25" s="11"/>
      <c r="K25" s="11"/>
      <c r="L25" s="11"/>
      <c r="M25" s="11"/>
      <c r="N25" s="11"/>
      <c r="O25" s="11"/>
      <c r="P25" s="11"/>
      <c r="Q25" s="11"/>
      <c r="R25" s="11"/>
      <c r="S25" s="11"/>
      <c r="T25" s="11"/>
      <c r="U25" s="11"/>
      <c r="V25" s="11"/>
      <c r="W25" s="11"/>
      <c r="X25" s="11"/>
      <c r="Y25" s="11"/>
      <c r="Z25" s="11"/>
      <c r="AA25" s="101"/>
      <c r="AB25" s="397">
        <f>依頼書!AB23</f>
        <v>0</v>
      </c>
      <c r="AC25" s="398"/>
      <c r="AD25" s="384"/>
      <c r="AE25" s="385"/>
      <c r="AF25" s="385"/>
      <c r="AG25" s="410"/>
      <c r="AH25" s="318"/>
      <c r="AI25" s="404">
        <f>依頼書!AI23</f>
        <v>0</v>
      </c>
      <c r="AJ25" s="404"/>
      <c r="AK25" s="404"/>
      <c r="AL25" s="405"/>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38"/>
      <c r="B26" s="339"/>
      <c r="C26" s="339"/>
      <c r="D26" s="339"/>
      <c r="E26" s="339"/>
      <c r="F26" s="339"/>
      <c r="G26" s="339"/>
      <c r="H26" s="340"/>
      <c r="I26" s="57"/>
      <c r="J26" s="17"/>
      <c r="K26" s="17"/>
      <c r="L26" s="17"/>
      <c r="M26" s="17"/>
      <c r="N26" s="17"/>
      <c r="O26" s="17"/>
      <c r="P26" s="17"/>
      <c r="Q26" s="17"/>
      <c r="R26" s="17"/>
      <c r="S26" s="17"/>
      <c r="T26" s="17"/>
      <c r="U26" s="17"/>
      <c r="V26" s="17"/>
      <c r="W26" s="17"/>
      <c r="X26" s="17"/>
      <c r="Y26" s="17"/>
      <c r="Z26" s="17"/>
      <c r="AA26" s="102"/>
      <c r="AB26" s="399">
        <f>依頼書!AB24</f>
        <v>0</v>
      </c>
      <c r="AC26" s="400"/>
      <c r="AD26" s="401">
        <f>依頼書!AD24</f>
        <v>270000</v>
      </c>
      <c r="AE26" s="389"/>
      <c r="AF26" s="389"/>
      <c r="AG26" s="388" t="s">
        <v>29</v>
      </c>
      <c r="AH26" s="325"/>
      <c r="AI26" s="389">
        <f>依頼書!AI24</f>
        <v>0</v>
      </c>
      <c r="AJ26" s="389"/>
      <c r="AK26" s="389"/>
      <c r="AL26" s="390"/>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2">
        <f>依頼書!AX24</f>
        <v>0</v>
      </c>
      <c r="AY26" s="92">
        <f>依頼書!AY24</f>
        <v>0</v>
      </c>
    </row>
    <row r="27" spans="1:53" ht="16.5" customHeight="1" x14ac:dyDescent="0.15">
      <c r="A27" s="338"/>
      <c r="B27" s="339"/>
      <c r="C27" s="339"/>
      <c r="D27" s="339"/>
      <c r="E27" s="339"/>
      <c r="F27" s="339"/>
      <c r="G27" s="339"/>
      <c r="H27" s="340"/>
      <c r="I27" s="57"/>
      <c r="J27" s="17"/>
      <c r="K27" s="17"/>
      <c r="L27" s="17"/>
      <c r="M27" s="17"/>
      <c r="N27" s="17"/>
      <c r="O27" s="17"/>
      <c r="P27" s="17"/>
      <c r="Q27" s="17"/>
      <c r="R27" s="17"/>
      <c r="S27" s="17"/>
      <c r="T27" s="17"/>
      <c r="U27" s="17"/>
      <c r="V27" s="17"/>
      <c r="W27" s="17"/>
      <c r="X27" s="17"/>
      <c r="Y27" s="17"/>
      <c r="Z27" s="17"/>
      <c r="AA27" s="102"/>
      <c r="AB27" s="399">
        <f>依頼書!AB25</f>
        <v>0</v>
      </c>
      <c r="AC27" s="400"/>
      <c r="AD27" s="103"/>
      <c r="AE27" s="16"/>
      <c r="AF27" s="16"/>
      <c r="AG27" s="16"/>
      <c r="AH27" s="102"/>
      <c r="AI27" s="399">
        <f>依頼書!AI25</f>
        <v>0</v>
      </c>
      <c r="AJ27" s="414"/>
      <c r="AK27" s="414"/>
      <c r="AL27" s="415"/>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2">
        <f>依頼書!AX25</f>
        <v>0</v>
      </c>
      <c r="AY27" s="92">
        <f>依頼書!AY25</f>
        <v>0</v>
      </c>
    </row>
    <row r="28" spans="1:53" ht="16.5" customHeight="1" x14ac:dyDescent="0.15">
      <c r="A28" s="338"/>
      <c r="B28" s="339"/>
      <c r="C28" s="339"/>
      <c r="D28" s="339"/>
      <c r="E28" s="339"/>
      <c r="F28" s="339"/>
      <c r="G28" s="339"/>
      <c r="H28" s="340"/>
      <c r="I28" s="16"/>
      <c r="J28" s="17"/>
      <c r="K28" s="17"/>
      <c r="L28" s="17"/>
      <c r="M28" s="17"/>
      <c r="N28" s="17"/>
      <c r="O28" s="17"/>
      <c r="P28" s="17"/>
      <c r="Q28" s="17"/>
      <c r="R28" s="17"/>
      <c r="S28" s="17"/>
      <c r="T28" s="17"/>
      <c r="U28" s="17"/>
      <c r="V28" s="17"/>
      <c r="W28" s="17"/>
      <c r="X28" s="17"/>
      <c r="Y28" s="17"/>
      <c r="Z28" s="17"/>
      <c r="AA28" s="102"/>
      <c r="AB28" s="399">
        <f>依頼書!AB26</f>
        <v>0</v>
      </c>
      <c r="AC28" s="400"/>
      <c r="AD28" s="401">
        <f>依頼書!AD26</f>
        <v>300000</v>
      </c>
      <c r="AE28" s="389"/>
      <c r="AF28" s="389"/>
      <c r="AG28" s="388" t="s">
        <v>29</v>
      </c>
      <c r="AH28" s="325"/>
      <c r="AI28" s="389">
        <f>依頼書!AI26</f>
        <v>0</v>
      </c>
      <c r="AJ28" s="389"/>
      <c r="AK28" s="389"/>
      <c r="AL28" s="390"/>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2">
        <f>依頼書!AX26</f>
        <v>0</v>
      </c>
      <c r="AY28" s="92">
        <f>依頼書!AY26</f>
        <v>0</v>
      </c>
    </row>
    <row r="29" spans="1:53" ht="16.5" customHeight="1" x14ac:dyDescent="0.15">
      <c r="A29" s="338"/>
      <c r="B29" s="339"/>
      <c r="C29" s="339"/>
      <c r="D29" s="339"/>
      <c r="E29" s="339"/>
      <c r="F29" s="339"/>
      <c r="G29" s="339"/>
      <c r="H29" s="340"/>
      <c r="I29" s="16"/>
      <c r="J29" s="17"/>
      <c r="K29" s="17"/>
      <c r="L29" s="17"/>
      <c r="M29" s="17"/>
      <c r="N29" s="17"/>
      <c r="O29" s="17"/>
      <c r="P29" s="17"/>
      <c r="Q29" s="17"/>
      <c r="R29" s="17"/>
      <c r="S29" s="17"/>
      <c r="T29" s="17"/>
      <c r="U29" s="17"/>
      <c r="V29" s="17"/>
      <c r="W29" s="17"/>
      <c r="X29" s="17"/>
      <c r="Y29" s="17" t="s">
        <v>36</v>
      </c>
      <c r="Z29" s="17"/>
      <c r="AA29" s="104"/>
      <c r="AB29" s="399">
        <f>依頼書!AB27</f>
        <v>0</v>
      </c>
      <c r="AC29" s="400"/>
      <c r="AD29" s="401">
        <f>依頼書!AD27</f>
        <v>150000</v>
      </c>
      <c r="AE29" s="389"/>
      <c r="AF29" s="389"/>
      <c r="AG29" s="388" t="s">
        <v>29</v>
      </c>
      <c r="AH29" s="325"/>
      <c r="AI29" s="389">
        <f>依頼書!AI27</f>
        <v>0</v>
      </c>
      <c r="AJ29" s="389"/>
      <c r="AK29" s="389"/>
      <c r="AL29" s="390"/>
      <c r="AO29" s="92">
        <f>依頼書!AO27</f>
        <v>0</v>
      </c>
      <c r="AP29" s="92">
        <f>依頼書!AP27</f>
        <v>0</v>
      </c>
      <c r="AQ29" s="92">
        <f>依頼書!AQ27</f>
        <v>0</v>
      </c>
      <c r="AR29" s="92" t="b">
        <f>依頼書!AR27</f>
        <v>0</v>
      </c>
      <c r="AS29" s="92">
        <f>依頼書!AS27</f>
        <v>0</v>
      </c>
      <c r="AT29" s="92">
        <f>依頼書!AT27</f>
        <v>0</v>
      </c>
      <c r="AU29" s="92">
        <f>依頼書!AU27</f>
        <v>0</v>
      </c>
      <c r="AV29" s="92">
        <f>依頼書!AV27</f>
        <v>0</v>
      </c>
      <c r="AW29" s="92" t="b">
        <f>依頼書!AW27</f>
        <v>0</v>
      </c>
      <c r="AX29" s="92">
        <f>依頼書!AX27</f>
        <v>0</v>
      </c>
      <c r="AY29" s="92">
        <f>依頼書!AY27</f>
        <v>0</v>
      </c>
    </row>
    <row r="30" spans="1:53" ht="16.5" customHeight="1" x14ac:dyDescent="0.15">
      <c r="A30" s="338"/>
      <c r="B30" s="339"/>
      <c r="C30" s="339"/>
      <c r="D30" s="339"/>
      <c r="E30" s="339"/>
      <c r="F30" s="339"/>
      <c r="G30" s="339"/>
      <c r="H30" s="340"/>
      <c r="I30" s="16"/>
      <c r="J30" s="17"/>
      <c r="K30" s="17"/>
      <c r="L30" s="17"/>
      <c r="M30" s="17"/>
      <c r="N30" s="17"/>
      <c r="O30" s="17"/>
      <c r="P30" s="17"/>
      <c r="Q30" s="17"/>
      <c r="R30" s="17"/>
      <c r="S30" s="17"/>
      <c r="T30" s="17"/>
      <c r="U30" s="17"/>
      <c r="V30" s="17"/>
      <c r="W30" s="17"/>
      <c r="X30" s="17"/>
      <c r="Y30" s="17"/>
      <c r="Z30" s="17"/>
      <c r="AA30" s="102"/>
      <c r="AB30" s="399">
        <f>依頼書!AB28</f>
        <v>0</v>
      </c>
      <c r="AC30" s="400"/>
      <c r="AD30" s="401">
        <f>依頼書!AD28</f>
        <v>300000</v>
      </c>
      <c r="AE30" s="389"/>
      <c r="AF30" s="389"/>
      <c r="AG30" s="388" t="s">
        <v>29</v>
      </c>
      <c r="AH30" s="325"/>
      <c r="AI30" s="389">
        <f>依頼書!AI28</f>
        <v>0</v>
      </c>
      <c r="AJ30" s="389"/>
      <c r="AK30" s="389"/>
      <c r="AL30" s="390"/>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2">
        <f>依頼書!AX28</f>
        <v>0</v>
      </c>
      <c r="AY30" s="92">
        <f>依頼書!AY28</f>
        <v>0</v>
      </c>
    </row>
    <row r="31" spans="1:53" ht="16.5" customHeight="1" x14ac:dyDescent="0.15">
      <c r="A31" s="338"/>
      <c r="B31" s="339"/>
      <c r="C31" s="339"/>
      <c r="D31" s="339"/>
      <c r="E31" s="339"/>
      <c r="F31" s="339"/>
      <c r="G31" s="339"/>
      <c r="H31" s="340"/>
      <c r="I31" s="16"/>
      <c r="J31" s="17"/>
      <c r="K31" s="17"/>
      <c r="L31" s="17"/>
      <c r="M31" s="17"/>
      <c r="N31" s="17"/>
      <c r="O31" s="17"/>
      <c r="P31" s="17"/>
      <c r="Q31" s="17"/>
      <c r="R31" s="17"/>
      <c r="S31" s="17"/>
      <c r="T31" s="17"/>
      <c r="U31" s="17"/>
      <c r="V31" s="17"/>
      <c r="W31" s="17"/>
      <c r="X31" s="17"/>
      <c r="Y31" s="17"/>
      <c r="Z31" s="17"/>
      <c r="AA31" s="102"/>
      <c r="AB31" s="402">
        <f>依頼書!AB29</f>
        <v>0</v>
      </c>
      <c r="AC31" s="403"/>
      <c r="AD31" s="401">
        <f>依頼書!AD29</f>
        <v>300000</v>
      </c>
      <c r="AE31" s="389"/>
      <c r="AF31" s="389"/>
      <c r="AG31" s="388" t="s">
        <v>29</v>
      </c>
      <c r="AH31" s="325"/>
      <c r="AI31" s="389">
        <f>依頼書!AI29</f>
        <v>0</v>
      </c>
      <c r="AJ31" s="389"/>
      <c r="AK31" s="389"/>
      <c r="AL31" s="390"/>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2">
        <f>依頼書!AX29</f>
        <v>0</v>
      </c>
      <c r="AY31" s="92">
        <f>依頼書!AY29</f>
        <v>0</v>
      </c>
    </row>
    <row r="32" spans="1:53" ht="16.5" customHeight="1" x14ac:dyDescent="0.15">
      <c r="A32" s="338"/>
      <c r="B32" s="339"/>
      <c r="C32" s="339"/>
      <c r="D32" s="339"/>
      <c r="E32" s="339"/>
      <c r="F32" s="339"/>
      <c r="G32" s="339"/>
      <c r="H32" s="340"/>
      <c r="I32" s="105" t="s">
        <v>12</v>
      </c>
      <c r="J32" s="106"/>
      <c r="K32" s="106"/>
      <c r="L32" s="106"/>
      <c r="M32" s="106"/>
      <c r="N32" s="106"/>
      <c r="O32" s="106"/>
      <c r="P32" s="106"/>
      <c r="Q32" s="106"/>
      <c r="R32" s="106"/>
      <c r="S32" s="106"/>
      <c r="T32" s="106"/>
      <c r="U32" s="106"/>
      <c r="V32" s="106"/>
      <c r="W32" s="106"/>
      <c r="X32" s="106"/>
      <c r="Y32" s="106"/>
      <c r="Z32" s="106"/>
      <c r="AA32" s="107"/>
      <c r="AB32" s="412">
        <f>依頼書!AB30</f>
        <v>0</v>
      </c>
      <c r="AC32" s="413"/>
      <c r="AD32" s="105"/>
      <c r="AE32" s="108"/>
      <c r="AF32" s="108"/>
      <c r="AG32" s="108"/>
      <c r="AH32" s="107"/>
      <c r="AI32" s="412">
        <f>依頼書!AI30</f>
        <v>0</v>
      </c>
      <c r="AJ32" s="416"/>
      <c r="AK32" s="416"/>
      <c r="AL32" s="417"/>
      <c r="AO32" s="92">
        <f>依頼書!AO30</f>
        <v>0</v>
      </c>
      <c r="AP32" s="92">
        <f>依頼書!AP30</f>
        <v>0</v>
      </c>
      <c r="AQ32" s="92">
        <f>依頼書!AQ30</f>
        <v>0</v>
      </c>
      <c r="AR32" s="92">
        <f>依頼書!AR30</f>
        <v>0</v>
      </c>
      <c r="AS32" s="92">
        <f>依頼書!AS30</f>
        <v>0</v>
      </c>
      <c r="AT32" s="92">
        <f>依頼書!AT30</f>
        <v>0</v>
      </c>
      <c r="AU32" s="92">
        <f>依頼書!AU30</f>
        <v>0</v>
      </c>
      <c r="AV32" s="92">
        <f>依頼書!AV30</f>
        <v>0</v>
      </c>
      <c r="AW32" s="92">
        <f>依頼書!AW30</f>
        <v>0</v>
      </c>
      <c r="AX32" s="92">
        <f>依頼書!AX30</f>
        <v>0</v>
      </c>
      <c r="AY32" s="92">
        <f>依頼書!AY30</f>
        <v>0</v>
      </c>
    </row>
    <row r="33" spans="1:51" ht="16.5" customHeight="1" x14ac:dyDescent="0.15">
      <c r="A33" s="338"/>
      <c r="B33" s="339"/>
      <c r="C33" s="339"/>
      <c r="D33" s="339"/>
      <c r="E33" s="339"/>
      <c r="F33" s="339"/>
      <c r="G33" s="339"/>
      <c r="H33" s="340"/>
      <c r="I33" s="17"/>
      <c r="J33" s="17"/>
      <c r="K33" s="17"/>
      <c r="L33" s="17"/>
      <c r="M33" s="17"/>
      <c r="N33" s="17"/>
      <c r="O33" s="17"/>
      <c r="P33" s="17"/>
      <c r="Q33" s="17"/>
      <c r="R33" s="17"/>
      <c r="S33" s="17"/>
      <c r="T33" s="17"/>
      <c r="U33" s="17"/>
      <c r="V33" s="17"/>
      <c r="W33" s="17"/>
      <c r="X33" s="17"/>
      <c r="Y33" s="17"/>
      <c r="Z33" s="17"/>
      <c r="AA33" s="102"/>
      <c r="AB33" s="399">
        <f>依頼書!AB31</f>
        <v>0</v>
      </c>
      <c r="AC33" s="400"/>
      <c r="AD33" s="401">
        <f>依頼書!AD31</f>
        <v>-20000</v>
      </c>
      <c r="AE33" s="389"/>
      <c r="AF33" s="389"/>
      <c r="AG33" s="388" t="s">
        <v>29</v>
      </c>
      <c r="AH33" s="325"/>
      <c r="AI33" s="389">
        <f>依頼書!AI31</f>
        <v>0</v>
      </c>
      <c r="AJ33" s="389"/>
      <c r="AK33" s="389"/>
      <c r="AL33" s="390"/>
      <c r="AO33" s="92">
        <f>依頼書!AO31</f>
        <v>0</v>
      </c>
      <c r="AP33" s="92" t="b">
        <f>依頼書!AP31</f>
        <v>0</v>
      </c>
      <c r="AQ33" s="92">
        <f>依頼書!AQ31</f>
        <v>0</v>
      </c>
      <c r="AR33" s="92">
        <f>依頼書!AR31</f>
        <v>0</v>
      </c>
      <c r="AS33" s="92">
        <f>依頼書!AS31</f>
        <v>0</v>
      </c>
      <c r="AT33" s="92">
        <f>依頼書!AT31</f>
        <v>0</v>
      </c>
      <c r="AU33" s="92">
        <f>依頼書!AU31</f>
        <v>0</v>
      </c>
      <c r="AV33" s="92">
        <f>依頼書!AV31</f>
        <v>0</v>
      </c>
      <c r="AW33" s="92" t="b">
        <f>依頼書!AW31</f>
        <v>0</v>
      </c>
      <c r="AX33" s="92">
        <f>依頼書!AX31</f>
        <v>0</v>
      </c>
      <c r="AY33" s="92">
        <f>依頼書!AY31</f>
        <v>0</v>
      </c>
    </row>
    <row r="34" spans="1:51" ht="16.5" customHeight="1" x14ac:dyDescent="0.15">
      <c r="A34" s="338"/>
      <c r="B34" s="339"/>
      <c r="C34" s="339"/>
      <c r="D34" s="339"/>
      <c r="E34" s="339"/>
      <c r="F34" s="339"/>
      <c r="G34" s="339"/>
      <c r="H34" s="340"/>
      <c r="I34" s="17"/>
      <c r="J34" s="17"/>
      <c r="K34" s="17"/>
      <c r="L34" s="17"/>
      <c r="M34" s="17"/>
      <c r="N34" s="17"/>
      <c r="O34" s="17"/>
      <c r="P34" s="17"/>
      <c r="Q34" s="17"/>
      <c r="R34" s="17"/>
      <c r="S34" s="17"/>
      <c r="T34" s="17"/>
      <c r="U34" s="17"/>
      <c r="V34" s="17"/>
      <c r="W34" s="17"/>
      <c r="X34" s="17"/>
      <c r="Y34" s="17"/>
      <c r="Z34" s="17"/>
      <c r="AA34" s="102"/>
      <c r="AB34" s="399">
        <f>依頼書!AB32</f>
        <v>0</v>
      </c>
      <c r="AC34" s="400"/>
      <c r="AD34" s="401">
        <f>依頼書!AD32</f>
        <v>-5000</v>
      </c>
      <c r="AE34" s="389"/>
      <c r="AF34" s="389"/>
      <c r="AG34" s="388" t="s">
        <v>29</v>
      </c>
      <c r="AH34" s="325"/>
      <c r="AI34" s="389">
        <f>依頼書!AI32</f>
        <v>0</v>
      </c>
      <c r="AJ34" s="389"/>
      <c r="AK34" s="389"/>
      <c r="AL34" s="390"/>
      <c r="AO34" s="92">
        <f>依頼書!AO32</f>
        <v>0</v>
      </c>
      <c r="AP34" s="92" t="b">
        <f>依頼書!AP32</f>
        <v>0</v>
      </c>
      <c r="AQ34" s="92">
        <f>依頼書!AQ32</f>
        <v>0</v>
      </c>
      <c r="AR34" s="92">
        <f>依頼書!AR32</f>
        <v>0</v>
      </c>
      <c r="AS34" s="92">
        <f>依頼書!AS32</f>
        <v>0</v>
      </c>
      <c r="AT34" s="92">
        <f>依頼書!AT32</f>
        <v>0</v>
      </c>
      <c r="AU34" s="92">
        <f>依頼書!AU32</f>
        <v>0</v>
      </c>
      <c r="AV34" s="92">
        <f>依頼書!AV32</f>
        <v>0</v>
      </c>
      <c r="AW34" s="92" t="b">
        <f>依頼書!AW32</f>
        <v>0</v>
      </c>
      <c r="AX34" s="92">
        <f>依頼書!AX32</f>
        <v>0</v>
      </c>
      <c r="AY34" s="92">
        <f>依頼書!AY32</f>
        <v>0</v>
      </c>
    </row>
    <row r="35" spans="1:51" ht="16.5" customHeight="1" x14ac:dyDescent="0.15">
      <c r="A35" s="338"/>
      <c r="B35" s="339"/>
      <c r="C35" s="339"/>
      <c r="D35" s="339"/>
      <c r="E35" s="339"/>
      <c r="F35" s="339"/>
      <c r="G35" s="339"/>
      <c r="H35" s="340"/>
      <c r="I35" s="17"/>
      <c r="J35" s="17"/>
      <c r="K35" s="17"/>
      <c r="L35" s="17"/>
      <c r="M35" s="17"/>
      <c r="N35" s="17"/>
      <c r="O35" s="17"/>
      <c r="P35" s="17"/>
      <c r="Q35" s="17"/>
      <c r="R35" s="17"/>
      <c r="S35" s="17"/>
      <c r="T35" s="17"/>
      <c r="U35" s="17"/>
      <c r="V35" s="17"/>
      <c r="W35" s="17"/>
      <c r="X35" s="17"/>
      <c r="Y35" s="17"/>
      <c r="Z35" s="17"/>
      <c r="AA35" s="102"/>
      <c r="AB35" s="399">
        <f>依頼書!AB33</f>
        <v>0</v>
      </c>
      <c r="AC35" s="400"/>
      <c r="AD35" s="401">
        <f>依頼書!AD33</f>
        <v>0</v>
      </c>
      <c r="AE35" s="389"/>
      <c r="AF35" s="389"/>
      <c r="AG35" s="388" t="s">
        <v>29</v>
      </c>
      <c r="AH35" s="325"/>
      <c r="AI35" s="389">
        <f>依頼書!AI33</f>
        <v>0</v>
      </c>
      <c r="AJ35" s="389"/>
      <c r="AK35" s="389"/>
      <c r="AL35" s="390"/>
      <c r="AO35" s="92">
        <f>依頼書!AO33</f>
        <v>0</v>
      </c>
      <c r="AP35" s="92" t="b">
        <f>依頼書!AP33</f>
        <v>0</v>
      </c>
      <c r="AQ35" s="92">
        <f>依頼書!AQ33</f>
        <v>0</v>
      </c>
      <c r="AR35" s="92">
        <f>依頼書!AR33</f>
        <v>0</v>
      </c>
      <c r="AS35" s="92">
        <f>依頼書!AS33</f>
        <v>0</v>
      </c>
      <c r="AT35" s="92">
        <f>依頼書!AT33</f>
        <v>0</v>
      </c>
      <c r="AU35" s="92">
        <f>依頼書!AU33</f>
        <v>0</v>
      </c>
      <c r="AV35" s="92">
        <f>依頼書!AV33</f>
        <v>0</v>
      </c>
      <c r="AW35" s="92" t="b">
        <f>依頼書!AW33</f>
        <v>0</v>
      </c>
      <c r="AX35" s="92">
        <f>依頼書!AX33</f>
        <v>0</v>
      </c>
      <c r="AY35" s="92">
        <f>依頼書!AY33</f>
        <v>0</v>
      </c>
    </row>
    <row r="36" spans="1:51" ht="16.5" customHeight="1" x14ac:dyDescent="0.15">
      <c r="A36" s="338"/>
      <c r="B36" s="339"/>
      <c r="C36" s="339"/>
      <c r="D36" s="339"/>
      <c r="E36" s="339"/>
      <c r="F36" s="339"/>
      <c r="G36" s="339"/>
      <c r="H36" s="340"/>
      <c r="I36" s="17"/>
      <c r="J36" s="17"/>
      <c r="K36" s="17"/>
      <c r="L36" s="17"/>
      <c r="M36" s="17"/>
      <c r="N36" s="17"/>
      <c r="O36" s="17"/>
      <c r="P36" s="17"/>
      <c r="Q36" s="17"/>
      <c r="R36" s="17"/>
      <c r="S36" s="17"/>
      <c r="T36" s="17"/>
      <c r="U36" s="17"/>
      <c r="V36" s="17"/>
      <c r="W36" s="17"/>
      <c r="X36" s="17"/>
      <c r="Y36" s="17"/>
      <c r="Z36" s="17"/>
      <c r="AA36" s="102"/>
      <c r="AB36" s="399">
        <f>依頼書!AB34</f>
        <v>0</v>
      </c>
      <c r="AC36" s="400"/>
      <c r="AD36" s="401">
        <f>依頼書!AD34</f>
        <v>0</v>
      </c>
      <c r="AE36" s="389"/>
      <c r="AF36" s="389"/>
      <c r="AG36" s="388" t="s">
        <v>29</v>
      </c>
      <c r="AH36" s="325"/>
      <c r="AI36" s="389">
        <f>依頼書!AI34</f>
        <v>0</v>
      </c>
      <c r="AJ36" s="389"/>
      <c r="AK36" s="389"/>
      <c r="AL36" s="390"/>
      <c r="AO36" s="92">
        <f>依頼書!AO34</f>
        <v>0</v>
      </c>
      <c r="AP36" s="92" t="b">
        <f>依頼書!AP34</f>
        <v>0</v>
      </c>
      <c r="AQ36" s="92">
        <f>依頼書!AQ34</f>
        <v>0</v>
      </c>
      <c r="AR36" s="92">
        <f>依頼書!AR34</f>
        <v>0</v>
      </c>
      <c r="AS36" s="92">
        <f>依頼書!AS34</f>
        <v>0</v>
      </c>
      <c r="AT36" s="92">
        <f>依頼書!AT34</f>
        <v>0</v>
      </c>
      <c r="AU36" s="92">
        <f>依頼書!AU34</f>
        <v>0</v>
      </c>
      <c r="AV36" s="92">
        <f>依頼書!AV34</f>
        <v>0</v>
      </c>
      <c r="AW36" s="92" t="b">
        <f>依頼書!AW34</f>
        <v>0</v>
      </c>
      <c r="AX36" s="92">
        <f>依頼書!AX34</f>
        <v>0</v>
      </c>
      <c r="AY36" s="92">
        <f>依頼書!AY34</f>
        <v>0</v>
      </c>
    </row>
    <row r="37" spans="1:51" ht="16.5" customHeight="1" x14ac:dyDescent="0.15">
      <c r="A37" s="338"/>
      <c r="B37" s="339"/>
      <c r="C37" s="339"/>
      <c r="D37" s="339"/>
      <c r="E37" s="339"/>
      <c r="F37" s="339"/>
      <c r="G37" s="339"/>
      <c r="H37" s="340"/>
      <c r="I37" s="134" t="s">
        <v>33</v>
      </c>
      <c r="J37" s="135"/>
      <c r="K37" s="135"/>
      <c r="L37" s="135"/>
      <c r="M37" s="135"/>
      <c r="N37" s="135"/>
      <c r="O37" s="135"/>
      <c r="P37" s="135"/>
      <c r="Q37" s="135"/>
      <c r="R37" s="135"/>
      <c r="S37" s="135"/>
      <c r="T37" s="135"/>
      <c r="U37" s="135"/>
      <c r="V37" s="135"/>
      <c r="W37" s="135"/>
      <c r="X37" s="135"/>
      <c r="Y37" s="135"/>
      <c r="Z37" s="135"/>
      <c r="AA37" s="136"/>
      <c r="AB37" s="402">
        <f>依頼書!AB35</f>
        <v>0</v>
      </c>
      <c r="AC37" s="403"/>
      <c r="AD37" s="134"/>
      <c r="AE37" s="135"/>
      <c r="AF37" s="135"/>
      <c r="AG37" s="135"/>
      <c r="AH37" s="136"/>
      <c r="AI37" s="418">
        <f>依頼書!AI35</f>
        <v>0</v>
      </c>
      <c r="AJ37" s="419"/>
      <c r="AK37" s="419"/>
      <c r="AL37" s="420"/>
      <c r="AO37" s="92">
        <f>依頼書!AO35</f>
        <v>0</v>
      </c>
      <c r="AP37" s="92">
        <f>依頼書!AP35</f>
        <v>0</v>
      </c>
      <c r="AQ37" s="92">
        <f>依頼書!AQ35</f>
        <v>0</v>
      </c>
      <c r="AR37" s="92">
        <f>依頼書!AR35</f>
        <v>0</v>
      </c>
      <c r="AS37" s="92">
        <f>依頼書!AS35</f>
        <v>0</v>
      </c>
      <c r="AT37" s="92">
        <f>依頼書!AT35</f>
        <v>0</v>
      </c>
      <c r="AU37" s="92">
        <f>依頼書!AU35</f>
        <v>0</v>
      </c>
      <c r="AV37" s="92">
        <f>依頼書!AV35</f>
        <v>0</v>
      </c>
      <c r="AW37" s="92">
        <f>依頼書!AW35</f>
        <v>0</v>
      </c>
      <c r="AX37" s="92">
        <f>依頼書!AX35</f>
        <v>0</v>
      </c>
      <c r="AY37" s="92">
        <f>依頼書!AY35</f>
        <v>0</v>
      </c>
    </row>
    <row r="38" spans="1:51" s="1" customFormat="1" ht="16.5" customHeight="1" x14ac:dyDescent="0.15">
      <c r="A38" s="338"/>
      <c r="B38" s="339"/>
      <c r="C38" s="339"/>
      <c r="D38" s="339"/>
      <c r="E38" s="339"/>
      <c r="F38" s="339"/>
      <c r="G38" s="339"/>
      <c r="H38" s="340"/>
      <c r="I38" s="150" t="s">
        <v>140</v>
      </c>
      <c r="J38" s="151"/>
      <c r="K38" s="151"/>
      <c r="L38" s="151"/>
      <c r="M38" s="151"/>
      <c r="N38" s="151"/>
      <c r="O38" s="151"/>
      <c r="P38" s="151"/>
      <c r="Q38" s="151"/>
      <c r="R38" s="151"/>
      <c r="S38" s="151"/>
      <c r="T38" s="151"/>
      <c r="U38" s="151"/>
      <c r="V38" s="151"/>
      <c r="W38" s="151"/>
      <c r="X38" s="151"/>
      <c r="Y38" s="151"/>
      <c r="Z38" s="151"/>
      <c r="AA38" s="152"/>
      <c r="AB38" s="328"/>
      <c r="AC38" s="175"/>
      <c r="AD38" s="150"/>
      <c r="AE38" s="153"/>
      <c r="AF38" s="153"/>
      <c r="AG38" s="153"/>
      <c r="AH38" s="152"/>
      <c r="AI38" s="328"/>
      <c r="AJ38" s="174"/>
      <c r="AK38" s="174"/>
      <c r="AL38" s="329"/>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c r="AY38" s="92">
        <f>依頼書!AY36</f>
        <v>0</v>
      </c>
    </row>
    <row r="39" spans="1:51" s="1" customFormat="1" ht="16.5" customHeight="1" x14ac:dyDescent="0.15">
      <c r="A39" s="338"/>
      <c r="B39" s="339"/>
      <c r="C39" s="339"/>
      <c r="D39" s="339"/>
      <c r="E39" s="339"/>
      <c r="F39" s="339"/>
      <c r="G39" s="339"/>
      <c r="H39" s="340"/>
      <c r="I39" s="151"/>
      <c r="J39" s="151"/>
      <c r="K39" s="151"/>
      <c r="L39" s="151"/>
      <c r="M39" s="151"/>
      <c r="N39" s="151"/>
      <c r="O39" s="151"/>
      <c r="P39" s="151"/>
      <c r="Q39" s="151"/>
      <c r="R39" s="151"/>
      <c r="S39" s="151"/>
      <c r="T39" s="151"/>
      <c r="U39" s="151"/>
      <c r="V39" s="151"/>
      <c r="W39" s="151"/>
      <c r="X39" s="151"/>
      <c r="Y39" s="151"/>
      <c r="Z39" s="151"/>
      <c r="AA39" s="152"/>
      <c r="AB39" s="170"/>
      <c r="AC39" s="171"/>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c r="AY39" s="92">
        <f>依頼書!AY37</f>
        <v>0</v>
      </c>
    </row>
    <row r="40" spans="1:51" s="1" customFormat="1" ht="16.5" customHeight="1" x14ac:dyDescent="0.15">
      <c r="A40" s="338"/>
      <c r="B40" s="339"/>
      <c r="C40" s="339"/>
      <c r="D40" s="339"/>
      <c r="E40" s="339"/>
      <c r="F40" s="339"/>
      <c r="G40" s="339"/>
      <c r="H40" s="340"/>
      <c r="I40" s="151"/>
      <c r="J40" s="151"/>
      <c r="K40" s="151"/>
      <c r="L40" s="151"/>
      <c r="M40" s="151"/>
      <c r="N40" s="151"/>
      <c r="O40" s="151"/>
      <c r="P40" s="151"/>
      <c r="Q40" s="151"/>
      <c r="R40" s="151"/>
      <c r="S40" s="151"/>
      <c r="T40" s="151"/>
      <c r="U40" s="151"/>
      <c r="V40" s="151"/>
      <c r="W40" s="151"/>
      <c r="X40" s="151"/>
      <c r="Y40" s="151"/>
      <c r="Z40" s="151"/>
      <c r="AA40" s="152"/>
      <c r="AB40" s="406">
        <f>依頼書!AB38</f>
        <v>0</v>
      </c>
      <c r="AC40" s="407"/>
      <c r="AD40" s="172">
        <f>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c r="AY40" s="92">
        <f>依頼書!AY38</f>
        <v>0</v>
      </c>
    </row>
    <row r="41" spans="1:51" s="1" customFormat="1" ht="16.5" customHeight="1" x14ac:dyDescent="0.15">
      <c r="A41" s="338"/>
      <c r="B41" s="339"/>
      <c r="C41" s="339"/>
      <c r="D41" s="339"/>
      <c r="E41" s="339"/>
      <c r="F41" s="339"/>
      <c r="G41" s="339"/>
      <c r="H41" s="340"/>
      <c r="I41" s="151"/>
      <c r="J41" s="151"/>
      <c r="K41" s="151"/>
      <c r="L41" s="151"/>
      <c r="M41" s="151"/>
      <c r="N41" s="151"/>
      <c r="O41" s="151"/>
      <c r="P41" s="151"/>
      <c r="Q41" s="151"/>
      <c r="R41" s="151"/>
      <c r="S41" s="151"/>
      <c r="T41" s="151"/>
      <c r="U41" s="151"/>
      <c r="V41" s="151"/>
      <c r="W41" s="151"/>
      <c r="X41" s="151"/>
      <c r="Y41" s="151"/>
      <c r="Z41" s="151"/>
      <c r="AA41" s="152"/>
      <c r="AB41" s="406">
        <f>依頼書!AB39</f>
        <v>0</v>
      </c>
      <c r="AC41" s="407"/>
      <c r="AD41" s="172">
        <f>依頼書!AD39</f>
        <v>100000</v>
      </c>
      <c r="AE41" s="173"/>
      <c r="AF41" s="173"/>
      <c r="AG41" s="174" t="s">
        <v>29</v>
      </c>
      <c r="AH41" s="175"/>
      <c r="AI41" s="173">
        <f t="shared" ref="AI41:AI43"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c r="AY41" s="92">
        <f>依頼書!AY39</f>
        <v>0</v>
      </c>
    </row>
    <row r="42" spans="1:51" s="1" customFormat="1" ht="16.5" customHeight="1" x14ac:dyDescent="0.15">
      <c r="A42" s="338"/>
      <c r="B42" s="339"/>
      <c r="C42" s="339"/>
      <c r="D42" s="339"/>
      <c r="E42" s="339"/>
      <c r="F42" s="339"/>
      <c r="G42" s="339"/>
      <c r="H42" s="340"/>
      <c r="I42" s="151"/>
      <c r="J42" s="151"/>
      <c r="K42" s="151"/>
      <c r="L42" s="151"/>
      <c r="M42" s="151"/>
      <c r="N42" s="151"/>
      <c r="O42" s="151"/>
      <c r="P42" s="151"/>
      <c r="Q42" s="151"/>
      <c r="R42" s="151"/>
      <c r="S42" s="151"/>
      <c r="T42" s="151"/>
      <c r="U42" s="151"/>
      <c r="V42" s="151"/>
      <c r="W42" s="151"/>
      <c r="X42" s="151"/>
      <c r="Y42" s="151"/>
      <c r="Z42" s="151"/>
      <c r="AA42" s="152"/>
      <c r="AB42" s="406">
        <f>依頼書!AB40</f>
        <v>0</v>
      </c>
      <c r="AC42" s="407"/>
      <c r="AD42" s="172">
        <f>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c r="AY42" s="92">
        <f>依頼書!AY40</f>
        <v>0</v>
      </c>
    </row>
    <row r="43" spans="1:51" s="1" customFormat="1" ht="16.5" customHeight="1" x14ac:dyDescent="0.15">
      <c r="A43" s="338"/>
      <c r="B43" s="339"/>
      <c r="C43" s="339"/>
      <c r="D43" s="339"/>
      <c r="E43" s="339"/>
      <c r="F43" s="339"/>
      <c r="G43" s="339"/>
      <c r="H43" s="340"/>
      <c r="I43" s="151"/>
      <c r="J43" s="151"/>
      <c r="K43" s="151"/>
      <c r="L43" s="151"/>
      <c r="M43" s="151"/>
      <c r="N43" s="151"/>
      <c r="O43" s="151"/>
      <c r="P43" s="151"/>
      <c r="Q43" s="151"/>
      <c r="R43" s="151"/>
      <c r="S43" s="151"/>
      <c r="T43" s="151"/>
      <c r="U43" s="151"/>
      <c r="V43" s="151"/>
      <c r="W43" s="151"/>
      <c r="X43" s="151"/>
      <c r="Y43" s="151"/>
      <c r="Z43" s="151"/>
      <c r="AA43" s="152"/>
      <c r="AB43" s="170"/>
      <c r="AC43" s="171"/>
      <c r="AD43" s="172">
        <f>依頼書!AD41</f>
        <v>0</v>
      </c>
      <c r="AE43" s="173"/>
      <c r="AF43" s="173"/>
      <c r="AG43" s="174" t="s">
        <v>29</v>
      </c>
      <c r="AH43" s="175"/>
      <c r="AI43" s="173">
        <f t="shared" si="0"/>
        <v>0</v>
      </c>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c r="AY43" s="92">
        <f>依頼書!AY41</f>
        <v>0</v>
      </c>
    </row>
    <row r="44" spans="1:51" s="1" customFormat="1" ht="16.5" customHeight="1" x14ac:dyDescent="0.15">
      <c r="A44" s="338"/>
      <c r="B44" s="339"/>
      <c r="C44" s="339"/>
      <c r="D44" s="339"/>
      <c r="E44" s="339"/>
      <c r="F44" s="339"/>
      <c r="G44" s="339"/>
      <c r="H44" s="340"/>
      <c r="I44" s="154" t="s">
        <v>141</v>
      </c>
      <c r="J44" s="155"/>
      <c r="K44" s="155"/>
      <c r="L44" s="155"/>
      <c r="M44" s="155"/>
      <c r="N44" s="155"/>
      <c r="O44" s="155"/>
      <c r="P44" s="155"/>
      <c r="Q44" s="155"/>
      <c r="R44" s="155"/>
      <c r="S44" s="155"/>
      <c r="T44" s="155"/>
      <c r="U44" s="155"/>
      <c r="V44" s="155"/>
      <c r="W44" s="155"/>
      <c r="X44" s="155"/>
      <c r="Y44" s="155"/>
      <c r="Z44" s="155"/>
      <c r="AA44" s="156"/>
      <c r="AB44" s="177"/>
      <c r="AC44" s="178"/>
      <c r="AD44" s="157"/>
      <c r="AE44" s="155"/>
      <c r="AF44" s="155"/>
      <c r="AG44" s="155"/>
      <c r="AH44" s="156"/>
      <c r="AI44" s="177"/>
      <c r="AJ44" s="179"/>
      <c r="AK44" s="179"/>
      <c r="AL44" s="180"/>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c r="AY44" s="92">
        <f>依頼書!AY42</f>
        <v>0</v>
      </c>
    </row>
    <row r="45" spans="1:51" ht="16.5" customHeight="1" x14ac:dyDescent="0.15">
      <c r="A45" s="335" t="str">
        <f>依頼書!A43</f>
        <v/>
      </c>
      <c r="B45" s="336"/>
      <c r="C45" s="336"/>
      <c r="D45" s="336"/>
      <c r="E45" s="336"/>
      <c r="F45" s="336"/>
      <c r="G45" s="336"/>
      <c r="H45" s="337"/>
      <c r="I45" s="112" t="s">
        <v>118</v>
      </c>
      <c r="J45" s="11"/>
      <c r="K45" s="11"/>
      <c r="L45" s="11"/>
      <c r="M45" s="11"/>
      <c r="N45" s="11"/>
      <c r="O45" s="11"/>
      <c r="P45" s="11"/>
      <c r="Q45" s="11"/>
      <c r="R45" s="11"/>
      <c r="S45" s="11"/>
      <c r="T45" s="11"/>
      <c r="U45" s="11"/>
      <c r="V45" s="11"/>
      <c r="W45" s="11"/>
      <c r="X45" s="11"/>
      <c r="Y45" s="11"/>
      <c r="Z45" s="11"/>
      <c r="AA45" s="11"/>
      <c r="AB45" s="397">
        <f>依頼書!AB43</f>
        <v>0</v>
      </c>
      <c r="AC45" s="398"/>
      <c r="AD45" s="11"/>
      <c r="AE45" s="11"/>
      <c r="AF45" s="11"/>
      <c r="AG45" s="11"/>
      <c r="AH45" s="101"/>
      <c r="AI45" s="397">
        <f>依頼書!AI43</f>
        <v>0</v>
      </c>
      <c r="AJ45" s="404"/>
      <c r="AK45" s="404"/>
      <c r="AL45" s="405"/>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38"/>
      <c r="B46" s="339"/>
      <c r="C46" s="339"/>
      <c r="D46" s="339"/>
      <c r="E46" s="339"/>
      <c r="F46" s="339"/>
      <c r="G46" s="339"/>
      <c r="H46" s="340"/>
      <c r="I46" s="57"/>
      <c r="J46" s="17"/>
      <c r="K46" s="17"/>
      <c r="L46" s="17"/>
      <c r="M46" s="17"/>
      <c r="N46" s="17"/>
      <c r="O46" s="17"/>
      <c r="P46" s="17"/>
      <c r="Q46" s="17"/>
      <c r="R46" s="17"/>
      <c r="S46" s="17"/>
      <c r="T46" s="17"/>
      <c r="U46" s="17"/>
      <c r="V46" s="17"/>
      <c r="W46" s="17"/>
      <c r="X46" s="17"/>
      <c r="Y46" s="17"/>
      <c r="Z46" s="17"/>
      <c r="AA46" s="16"/>
      <c r="AB46" s="399">
        <f>依頼書!AB44</f>
        <v>0</v>
      </c>
      <c r="AC46" s="400"/>
      <c r="AD46" s="387">
        <f>依頼書!AD44</f>
        <v>50000</v>
      </c>
      <c r="AE46" s="387"/>
      <c r="AF46" s="387"/>
      <c r="AG46" s="388" t="s">
        <v>29</v>
      </c>
      <c r="AH46" s="325"/>
      <c r="AI46" s="389">
        <f>依頼書!AI44</f>
        <v>0</v>
      </c>
      <c r="AJ46" s="389"/>
      <c r="AK46" s="389"/>
      <c r="AL46" s="390"/>
      <c r="AO46" s="92">
        <f>依頼書!AO44</f>
        <v>0</v>
      </c>
      <c r="AP46" s="92" t="b">
        <f>依頼書!AP44</f>
        <v>0</v>
      </c>
      <c r="AQ46" s="92" t="b">
        <v>1</v>
      </c>
      <c r="AR46" s="92">
        <f>依頼書!AR44</f>
        <v>0</v>
      </c>
      <c r="AS46" s="92">
        <f>依頼書!AS44</f>
        <v>0</v>
      </c>
      <c r="AT46" s="92">
        <f>依頼書!AT44</f>
        <v>0</v>
      </c>
      <c r="AU46" s="92">
        <f>依頼書!AU44</f>
        <v>0</v>
      </c>
      <c r="AV46" s="92">
        <f>依頼書!AV44</f>
        <v>0</v>
      </c>
      <c r="AW46" s="92" t="b">
        <f>依頼書!AW44</f>
        <v>0</v>
      </c>
      <c r="AX46" s="92">
        <f>依頼書!AX44</f>
        <v>0</v>
      </c>
      <c r="AY46" s="92">
        <f>依頼書!AY44</f>
        <v>0</v>
      </c>
    </row>
    <row r="47" spans="1:51" ht="16.5" customHeight="1" x14ac:dyDescent="0.15">
      <c r="A47" s="338"/>
      <c r="B47" s="339"/>
      <c r="C47" s="339"/>
      <c r="D47" s="339"/>
      <c r="E47" s="339"/>
      <c r="F47" s="339"/>
      <c r="G47" s="339"/>
      <c r="H47" s="340"/>
      <c r="I47" s="57"/>
      <c r="J47" s="17"/>
      <c r="K47" s="17"/>
      <c r="L47" s="17"/>
      <c r="M47" s="17"/>
      <c r="N47" s="17"/>
      <c r="O47" s="17"/>
      <c r="P47" s="17"/>
      <c r="Q47" s="17"/>
      <c r="R47" s="17"/>
      <c r="S47" s="17"/>
      <c r="T47" s="17"/>
      <c r="U47" s="17"/>
      <c r="V47" s="17"/>
      <c r="W47" s="17"/>
      <c r="X47" s="17"/>
      <c r="Y47" s="17"/>
      <c r="Z47" s="17"/>
      <c r="AA47" s="16"/>
      <c r="AB47" s="399">
        <f>依頼書!AB45</f>
        <v>0</v>
      </c>
      <c r="AC47" s="400"/>
      <c r="AD47" s="387">
        <f>依頼書!AD45</f>
        <v>70000</v>
      </c>
      <c r="AE47" s="387"/>
      <c r="AF47" s="387"/>
      <c r="AG47" s="388" t="s">
        <v>29</v>
      </c>
      <c r="AH47" s="325"/>
      <c r="AI47" s="389">
        <f>依頼書!AI45</f>
        <v>0</v>
      </c>
      <c r="AJ47" s="389"/>
      <c r="AK47" s="389"/>
      <c r="AL47" s="390"/>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2">
        <f>依頼書!AX45</f>
        <v>0</v>
      </c>
      <c r="AY47" s="92">
        <f>依頼書!AY45</f>
        <v>0</v>
      </c>
    </row>
    <row r="48" spans="1:51" ht="16.5" customHeight="1" x14ac:dyDescent="0.15">
      <c r="A48" s="338"/>
      <c r="B48" s="339"/>
      <c r="C48" s="339"/>
      <c r="D48" s="339"/>
      <c r="E48" s="339"/>
      <c r="F48" s="339"/>
      <c r="G48" s="339"/>
      <c r="H48" s="340"/>
      <c r="I48" s="17"/>
      <c r="J48" s="17"/>
      <c r="K48" s="17"/>
      <c r="L48" s="17"/>
      <c r="M48" s="17"/>
      <c r="N48" s="17"/>
      <c r="O48" s="17"/>
      <c r="P48" s="17"/>
      <c r="Q48" s="17"/>
      <c r="R48" s="17"/>
      <c r="S48" s="17"/>
      <c r="T48" s="17"/>
      <c r="U48" s="17"/>
      <c r="V48" s="17"/>
      <c r="W48" s="17"/>
      <c r="X48" s="17"/>
      <c r="Y48" s="17"/>
      <c r="Z48" s="17"/>
      <c r="AA48" s="16"/>
      <c r="AB48" s="399">
        <f>依頼書!AB46</f>
        <v>0</v>
      </c>
      <c r="AC48" s="400"/>
      <c r="AD48" s="16"/>
      <c r="AE48" s="16"/>
      <c r="AF48" s="16"/>
      <c r="AG48" s="388" t="s">
        <v>29</v>
      </c>
      <c r="AH48" s="325"/>
      <c r="AI48" s="399">
        <f>依頼書!AI46</f>
        <v>0</v>
      </c>
      <c r="AJ48" s="414"/>
      <c r="AK48" s="414"/>
      <c r="AL48" s="415"/>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2">
        <f>依頼書!AX46</f>
        <v>0</v>
      </c>
      <c r="AY48" s="92">
        <f>依頼書!AY46</f>
        <v>0</v>
      </c>
    </row>
    <row r="49" spans="1:59" ht="16.5" customHeight="1" x14ac:dyDescent="0.15">
      <c r="A49" s="338"/>
      <c r="B49" s="339"/>
      <c r="C49" s="339"/>
      <c r="D49" s="339"/>
      <c r="E49" s="339"/>
      <c r="F49" s="339"/>
      <c r="G49" s="339"/>
      <c r="H49" s="340"/>
      <c r="I49" s="57"/>
      <c r="J49" s="17"/>
      <c r="K49" s="17"/>
      <c r="L49" s="17"/>
      <c r="M49" s="17"/>
      <c r="N49" s="17"/>
      <c r="O49" s="17"/>
      <c r="P49" s="17"/>
      <c r="Q49" s="17"/>
      <c r="R49" s="17"/>
      <c r="S49" s="17"/>
      <c r="T49" s="17"/>
      <c r="U49" s="17"/>
      <c r="V49" s="17"/>
      <c r="W49" s="17"/>
      <c r="X49" s="17"/>
      <c r="Y49" s="17"/>
      <c r="Z49" s="17"/>
      <c r="AA49" s="16"/>
      <c r="AB49" s="399">
        <f>依頼書!AB47</f>
        <v>0</v>
      </c>
      <c r="AC49" s="400"/>
      <c r="AD49" s="16"/>
      <c r="AE49" s="16"/>
      <c r="AF49" s="16"/>
      <c r="AG49" s="388" t="s">
        <v>29</v>
      </c>
      <c r="AH49" s="325"/>
      <c r="AI49" s="399">
        <f>依頼書!AI47</f>
        <v>0</v>
      </c>
      <c r="AJ49" s="414"/>
      <c r="AK49" s="414"/>
      <c r="AL49" s="415"/>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2">
        <f>依頼書!AX47</f>
        <v>0</v>
      </c>
      <c r="AY49" s="92">
        <f>依頼書!AY47</f>
        <v>0</v>
      </c>
    </row>
    <row r="50" spans="1:59" ht="16.5" customHeight="1" x14ac:dyDescent="0.15">
      <c r="A50" s="366"/>
      <c r="B50" s="367"/>
      <c r="C50" s="367"/>
      <c r="D50" s="367"/>
      <c r="E50" s="367"/>
      <c r="F50" s="367"/>
      <c r="G50" s="367"/>
      <c r="H50" s="368"/>
      <c r="I50" s="113"/>
      <c r="J50" s="114"/>
      <c r="K50" s="114"/>
      <c r="L50" s="114"/>
      <c r="M50" s="114"/>
      <c r="N50" s="114"/>
      <c r="O50" s="114"/>
      <c r="P50" s="131"/>
      <c r="Q50" s="131"/>
      <c r="R50" s="114"/>
      <c r="S50" s="114"/>
      <c r="T50" s="115"/>
      <c r="U50" s="116"/>
      <c r="V50" s="115"/>
      <c r="W50" s="114"/>
      <c r="X50" s="114"/>
      <c r="Y50" s="114"/>
      <c r="Z50" s="114"/>
      <c r="AA50" s="109"/>
      <c r="AB50" s="391">
        <f>依頼書!AB48</f>
        <v>0</v>
      </c>
      <c r="AC50" s="392"/>
      <c r="AD50" s="408">
        <f>依頼書!AD48</f>
        <v>30000</v>
      </c>
      <c r="AE50" s="408"/>
      <c r="AF50" s="408"/>
      <c r="AG50" s="394" t="s">
        <v>29</v>
      </c>
      <c r="AH50" s="395"/>
      <c r="AI50" s="393">
        <f>依頼書!AI48</f>
        <v>0</v>
      </c>
      <c r="AJ50" s="393"/>
      <c r="AK50" s="393"/>
      <c r="AL50" s="396"/>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2">
        <f>依頼書!AX48</f>
        <v>0</v>
      </c>
      <c r="AY50" s="92">
        <f>依頼書!AY48</f>
        <v>0</v>
      </c>
      <c r="BB50" s="58"/>
      <c r="BC50" s="58"/>
      <c r="BD50" s="58"/>
      <c r="BE50" s="58"/>
      <c r="BF50" s="58"/>
      <c r="BG50" s="58"/>
    </row>
    <row r="51" spans="1:59" ht="16.5" customHeight="1" x14ac:dyDescent="0.15">
      <c r="A51" s="335" t="str">
        <f>依頼書!A49</f>
        <v/>
      </c>
      <c r="B51" s="336"/>
      <c r="C51" s="336"/>
      <c r="D51" s="336"/>
      <c r="E51" s="336"/>
      <c r="F51" s="336"/>
      <c r="G51" s="336"/>
      <c r="H51" s="337"/>
      <c r="I51" s="57" t="s">
        <v>117</v>
      </c>
      <c r="J51" s="17"/>
      <c r="K51" s="17"/>
      <c r="L51" s="17"/>
      <c r="M51" s="17"/>
      <c r="N51" s="17"/>
      <c r="O51" s="17"/>
      <c r="P51" s="17"/>
      <c r="Q51" s="17"/>
      <c r="R51" s="17"/>
      <c r="S51" s="17"/>
      <c r="T51" s="17"/>
      <c r="U51" s="17"/>
      <c r="V51" s="17"/>
      <c r="W51" s="17"/>
      <c r="X51" s="17"/>
      <c r="Y51" s="17"/>
      <c r="Z51" s="17"/>
      <c r="AA51" s="16"/>
      <c r="AB51" s="397">
        <f>依頼書!AB49</f>
        <v>0</v>
      </c>
      <c r="AC51" s="398"/>
      <c r="AD51" s="16"/>
      <c r="AE51" s="16"/>
      <c r="AF51" s="16"/>
      <c r="AG51" s="16"/>
      <c r="AH51" s="102"/>
      <c r="AI51" s="397">
        <f>依頼書!AI49</f>
        <v>0</v>
      </c>
      <c r="AJ51" s="404"/>
      <c r="AK51" s="404"/>
      <c r="AL51" s="405"/>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38"/>
      <c r="B52" s="339"/>
      <c r="C52" s="339"/>
      <c r="D52" s="339"/>
      <c r="E52" s="339"/>
      <c r="F52" s="339"/>
      <c r="G52" s="339"/>
      <c r="H52" s="340"/>
      <c r="I52" s="57"/>
      <c r="J52" s="17"/>
      <c r="K52" s="17"/>
      <c r="L52" s="17"/>
      <c r="M52" s="17"/>
      <c r="N52" s="17"/>
      <c r="O52" s="17"/>
      <c r="P52" s="17"/>
      <c r="Q52" s="17"/>
      <c r="R52" s="17"/>
      <c r="S52" s="17"/>
      <c r="T52" s="17"/>
      <c r="U52" s="117" t="s">
        <v>37</v>
      </c>
      <c r="V52" s="118">
        <f>依頼書!V50</f>
        <v>0</v>
      </c>
      <c r="W52" s="17" t="s">
        <v>32</v>
      </c>
      <c r="X52" s="17"/>
      <c r="Y52" s="17"/>
      <c r="Z52" s="17"/>
      <c r="AA52" s="16"/>
      <c r="AB52" s="399">
        <f>依頼書!AB50</f>
        <v>0</v>
      </c>
      <c r="AC52" s="400"/>
      <c r="AD52" s="387">
        <f>依頼書!AD50</f>
        <v>2500</v>
      </c>
      <c r="AE52" s="387"/>
      <c r="AF52" s="387"/>
      <c r="AG52" s="388" t="s">
        <v>29</v>
      </c>
      <c r="AH52" s="325"/>
      <c r="AI52" s="389">
        <f>依頼書!AI50</f>
        <v>0</v>
      </c>
      <c r="AJ52" s="389"/>
      <c r="AK52" s="389"/>
      <c r="AL52" s="390"/>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2">
        <f>依頼書!AX50</f>
        <v>0</v>
      </c>
      <c r="AY52" s="92">
        <f>依頼書!AY50</f>
        <v>0</v>
      </c>
    </row>
    <row r="53" spans="1:59" ht="16.5" customHeight="1" x14ac:dyDescent="0.15">
      <c r="A53" s="338"/>
      <c r="B53" s="339"/>
      <c r="C53" s="339"/>
      <c r="D53" s="339"/>
      <c r="E53" s="339"/>
      <c r="F53" s="339"/>
      <c r="G53" s="339"/>
      <c r="H53" s="340"/>
      <c r="I53" s="57"/>
      <c r="J53" s="17"/>
      <c r="K53" s="17"/>
      <c r="L53" s="17"/>
      <c r="M53" s="17"/>
      <c r="N53" s="17"/>
      <c r="O53" s="17"/>
      <c r="P53" s="17"/>
      <c r="Q53" s="17"/>
      <c r="R53" s="17"/>
      <c r="S53" s="17"/>
      <c r="T53" s="17"/>
      <c r="V53" s="17"/>
      <c r="W53" s="117" t="s">
        <v>37</v>
      </c>
      <c r="X53" s="118">
        <f>依頼書!X51</f>
        <v>0</v>
      </c>
      <c r="Y53" s="17" t="s">
        <v>32</v>
      </c>
      <c r="Z53" s="17"/>
      <c r="AA53" s="16"/>
      <c r="AB53" s="399">
        <f>依頼書!AB51</f>
        <v>0</v>
      </c>
      <c r="AC53" s="400"/>
      <c r="AD53" s="387">
        <f>依頼書!AD51</f>
        <v>2500</v>
      </c>
      <c r="AE53" s="387"/>
      <c r="AF53" s="387"/>
      <c r="AG53" s="388" t="s">
        <v>29</v>
      </c>
      <c r="AH53" s="325"/>
      <c r="AI53" s="451">
        <f>依頼書!AI51</f>
        <v>0</v>
      </c>
      <c r="AJ53" s="452"/>
      <c r="AK53" s="452"/>
      <c r="AL53" s="453"/>
      <c r="AO53" s="92">
        <f>依頼書!AO51</f>
        <v>0</v>
      </c>
      <c r="AP53" s="92" t="b">
        <f>依頼書!AP51</f>
        <v>0</v>
      </c>
      <c r="AQ53" s="92">
        <f>依頼書!AQ51</f>
        <v>0</v>
      </c>
      <c r="AR53" s="92">
        <f>依頼書!AR51</f>
        <v>0</v>
      </c>
      <c r="AS53" s="92">
        <f>依頼書!AS51</f>
        <v>0</v>
      </c>
      <c r="AT53" s="92">
        <f>依頼書!AT51</f>
        <v>0</v>
      </c>
      <c r="AU53" s="92">
        <f>依頼書!AU51</f>
        <v>0</v>
      </c>
      <c r="AV53" s="92">
        <f>依頼書!AV51</f>
        <v>0</v>
      </c>
      <c r="AW53" s="92" t="b">
        <f>依頼書!AW51</f>
        <v>0</v>
      </c>
      <c r="AX53" s="92">
        <f>依頼書!AX51</f>
        <v>0</v>
      </c>
      <c r="AY53" s="92">
        <f>依頼書!AY51</f>
        <v>0</v>
      </c>
    </row>
    <row r="54" spans="1:59" ht="16.5" customHeight="1" x14ac:dyDescent="0.15">
      <c r="A54" s="338"/>
      <c r="B54" s="339"/>
      <c r="C54" s="339"/>
      <c r="D54" s="339"/>
      <c r="E54" s="339"/>
      <c r="F54" s="339"/>
      <c r="G54" s="339"/>
      <c r="H54" s="340"/>
      <c r="I54" s="57" t="s">
        <v>131</v>
      </c>
      <c r="J54" s="17"/>
      <c r="K54" s="17"/>
      <c r="L54" s="17"/>
      <c r="M54" s="17"/>
      <c r="N54" s="17"/>
      <c r="O54" s="17"/>
      <c r="P54" s="17"/>
      <c r="Q54" s="17"/>
      <c r="R54" s="17"/>
      <c r="S54" s="17"/>
      <c r="T54" s="17"/>
      <c r="U54" s="17"/>
      <c r="V54" s="17"/>
      <c r="W54" s="17"/>
      <c r="X54" s="17"/>
      <c r="Y54" s="17"/>
      <c r="Z54" s="17"/>
      <c r="AA54" s="16"/>
      <c r="AB54" s="399">
        <f>依頼書!AB52</f>
        <v>0</v>
      </c>
      <c r="AC54" s="400"/>
      <c r="AD54" s="16"/>
      <c r="AE54" s="16"/>
      <c r="AF54" s="16"/>
      <c r="AG54" s="16"/>
      <c r="AH54" s="102"/>
      <c r="AI54" s="399">
        <f>依頼書!AI52</f>
        <v>0</v>
      </c>
      <c r="AJ54" s="414"/>
      <c r="AK54" s="414"/>
      <c r="AL54" s="415"/>
      <c r="AO54" s="92">
        <f>依頼書!AO52</f>
        <v>0</v>
      </c>
      <c r="AP54" s="92">
        <f>依頼書!AP52</f>
        <v>0</v>
      </c>
      <c r="AQ54" s="92">
        <f>依頼書!AQ52</f>
        <v>0</v>
      </c>
      <c r="AR54" s="92">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6"/>
      <c r="B55" s="367"/>
      <c r="C55" s="367"/>
      <c r="D55" s="367"/>
      <c r="E55" s="367"/>
      <c r="F55" s="367"/>
      <c r="G55" s="367"/>
      <c r="H55" s="368"/>
      <c r="I55" s="113"/>
      <c r="J55" s="114"/>
      <c r="K55" s="114"/>
      <c r="L55" s="114"/>
      <c r="M55" s="114"/>
      <c r="N55" s="114"/>
      <c r="O55" s="114"/>
      <c r="P55" s="114"/>
      <c r="Q55" s="114"/>
      <c r="R55" s="114"/>
      <c r="S55" s="114"/>
      <c r="T55" s="114"/>
      <c r="U55" s="114"/>
      <c r="V55" s="114"/>
      <c r="W55" s="114"/>
      <c r="X55" s="114"/>
      <c r="Y55" s="114"/>
      <c r="Z55" s="114"/>
      <c r="AA55" s="16"/>
      <c r="AB55" s="391">
        <f>依頼書!AB53</f>
        <v>0</v>
      </c>
      <c r="AC55" s="392"/>
      <c r="AD55" s="109"/>
      <c r="AE55" s="109"/>
      <c r="AF55" s="109"/>
      <c r="AG55" s="109"/>
      <c r="AH55" s="110"/>
      <c r="AI55" s="391">
        <f>依頼書!AI53</f>
        <v>0</v>
      </c>
      <c r="AJ55" s="454"/>
      <c r="AK55" s="454"/>
      <c r="AL55" s="455"/>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2">
        <f>依頼書!AX53</f>
        <v>0</v>
      </c>
      <c r="AY55" s="92">
        <f>依頼書!AY53</f>
        <v>0</v>
      </c>
    </row>
    <row r="56" spans="1:59" ht="16.5" customHeight="1" x14ac:dyDescent="0.15">
      <c r="A56" s="335" t="str">
        <f>依頼書!A54</f>
        <v/>
      </c>
      <c r="B56" s="336"/>
      <c r="C56" s="336"/>
      <c r="D56" s="336"/>
      <c r="E56" s="336"/>
      <c r="F56" s="336"/>
      <c r="G56" s="336"/>
      <c r="H56" s="337"/>
      <c r="I56" s="57" t="s">
        <v>145</v>
      </c>
      <c r="J56" s="11"/>
      <c r="K56" s="11"/>
      <c r="L56" s="11"/>
      <c r="M56" s="11"/>
      <c r="N56" s="11"/>
      <c r="O56" s="11"/>
      <c r="P56" s="11"/>
      <c r="Q56" s="11"/>
      <c r="R56" s="11"/>
      <c r="S56" s="11"/>
      <c r="T56" s="11"/>
      <c r="U56" s="11"/>
      <c r="V56" s="11"/>
      <c r="W56" s="11"/>
      <c r="X56" s="11"/>
      <c r="Y56" s="11"/>
      <c r="Z56" s="11"/>
      <c r="AA56" s="11"/>
      <c r="AB56" s="397">
        <f>依頼書!AB54</f>
        <v>0</v>
      </c>
      <c r="AC56" s="398"/>
      <c r="AD56" s="112"/>
      <c r="AE56" s="11"/>
      <c r="AF56" s="11"/>
      <c r="AG56" s="11"/>
      <c r="AH56" s="101"/>
      <c r="AI56" s="397">
        <f>依頼書!AI54</f>
        <v>0</v>
      </c>
      <c r="AJ56" s="404"/>
      <c r="AK56" s="404"/>
      <c r="AL56" s="405"/>
      <c r="AO56" s="92">
        <f>依頼書!AO54</f>
        <v>0</v>
      </c>
      <c r="AP56" s="92">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38"/>
      <c r="B57" s="339"/>
      <c r="C57" s="339"/>
      <c r="D57" s="339"/>
      <c r="E57" s="339"/>
      <c r="F57" s="339"/>
      <c r="G57" s="339"/>
      <c r="H57" s="340"/>
      <c r="I57" s="57"/>
      <c r="J57" s="17"/>
      <c r="K57" s="17"/>
      <c r="L57" s="17"/>
      <c r="M57" s="17"/>
      <c r="N57" s="17"/>
      <c r="O57" s="17"/>
      <c r="P57" s="17"/>
      <c r="Q57" s="17"/>
      <c r="R57" s="17"/>
      <c r="S57" s="17"/>
      <c r="T57" s="17"/>
      <c r="U57" s="17"/>
      <c r="V57" s="17"/>
      <c r="W57" s="17"/>
      <c r="X57" s="17"/>
      <c r="Y57" s="17"/>
      <c r="Z57" s="17"/>
      <c r="AA57" s="16"/>
      <c r="AB57" s="399">
        <f>依頼書!AB55</f>
        <v>0</v>
      </c>
      <c r="AC57" s="400"/>
      <c r="AD57" s="389"/>
      <c r="AE57" s="389"/>
      <c r="AF57" s="389"/>
      <c r="AG57" s="388"/>
      <c r="AH57" s="325"/>
      <c r="AI57" s="389">
        <f>依頼書!AI55</f>
        <v>0</v>
      </c>
      <c r="AJ57" s="389"/>
      <c r="AK57" s="389"/>
      <c r="AL57" s="390"/>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2">
        <f>依頼書!AX55</f>
        <v>0</v>
      </c>
      <c r="AY57" s="92">
        <f>依頼書!AY55</f>
        <v>0</v>
      </c>
    </row>
    <row r="58" spans="1:59" ht="16.5" customHeight="1" x14ac:dyDescent="0.15">
      <c r="A58" s="338"/>
      <c r="B58" s="339"/>
      <c r="C58" s="339"/>
      <c r="D58" s="339"/>
      <c r="E58" s="339"/>
      <c r="F58" s="339"/>
      <c r="G58" s="339"/>
      <c r="H58" s="340"/>
      <c r="I58" s="113"/>
      <c r="J58" s="114"/>
      <c r="K58" s="114"/>
      <c r="L58" s="114"/>
      <c r="M58" s="114"/>
      <c r="N58" s="114"/>
      <c r="O58" s="114"/>
      <c r="P58" s="114"/>
      <c r="Q58" s="114"/>
      <c r="R58" s="114"/>
      <c r="S58" s="114"/>
      <c r="T58" s="114"/>
      <c r="U58" s="114"/>
      <c r="V58" s="114"/>
      <c r="W58" s="114"/>
      <c r="X58" s="114"/>
      <c r="Y58" s="114"/>
      <c r="Z58" s="114"/>
      <c r="AA58" s="109"/>
      <c r="AB58" s="391">
        <f>依頼書!AB56</f>
        <v>0</v>
      </c>
      <c r="AC58" s="392"/>
      <c r="AD58" s="393">
        <f>依頼書!AD56</f>
        <v>15000</v>
      </c>
      <c r="AE58" s="393"/>
      <c r="AF58" s="393"/>
      <c r="AG58" s="394" t="str">
        <f>依頼書!AG56</f>
        <v>/系統</v>
      </c>
      <c r="AH58" s="395"/>
      <c r="AI58" s="393">
        <f>依頼書!AI56</f>
        <v>0</v>
      </c>
      <c r="AJ58" s="393"/>
      <c r="AK58" s="393"/>
      <c r="AL58" s="396"/>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2">
        <f>依頼書!AX56</f>
        <v>0</v>
      </c>
      <c r="AY58" s="92">
        <f>依頼書!AY56</f>
        <v>0</v>
      </c>
    </row>
    <row r="59" spans="1:59" ht="16.5" customHeight="1" x14ac:dyDescent="0.15">
      <c r="A59" s="338"/>
      <c r="B59" s="339"/>
      <c r="C59" s="339"/>
      <c r="D59" s="339"/>
      <c r="E59" s="339"/>
      <c r="F59" s="339"/>
      <c r="G59" s="339"/>
      <c r="H59" s="340"/>
      <c r="I59" s="112" t="str">
        <f>依頼書!I57</f>
        <v>移植に用いる胚の種類</v>
      </c>
      <c r="J59" s="16"/>
      <c r="K59" s="16"/>
      <c r="L59" s="16"/>
      <c r="M59" s="16"/>
      <c r="N59" s="16"/>
      <c r="O59" s="16"/>
      <c r="P59" s="16"/>
      <c r="Q59" s="16"/>
      <c r="R59" s="16"/>
      <c r="S59" s="16"/>
      <c r="T59" s="16"/>
      <c r="U59" s="16"/>
      <c r="V59" s="16"/>
      <c r="W59" s="16"/>
      <c r="X59" s="16"/>
      <c r="Y59" s="16"/>
      <c r="Z59" s="16"/>
      <c r="AA59" s="16"/>
      <c r="AB59" s="397">
        <f>依頼書!AB57</f>
        <v>0</v>
      </c>
      <c r="AC59" s="398"/>
      <c r="AD59" s="103"/>
      <c r="AE59" s="16"/>
      <c r="AF59" s="16"/>
      <c r="AG59" s="16"/>
      <c r="AH59" s="102"/>
      <c r="AI59" s="397">
        <f>依頼書!AI57</f>
        <v>0</v>
      </c>
      <c r="AJ59" s="404"/>
      <c r="AK59" s="404"/>
      <c r="AL59" s="405"/>
      <c r="AO59" s="92">
        <f>依頼書!AO57</f>
        <v>0</v>
      </c>
      <c r="AP59" s="92">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38"/>
      <c r="B60" s="339"/>
      <c r="C60" s="339"/>
      <c r="D60" s="339"/>
      <c r="E60" s="339"/>
      <c r="F60" s="339"/>
      <c r="G60" s="339"/>
      <c r="H60" s="340"/>
      <c r="I60" s="17"/>
      <c r="J60" s="17"/>
      <c r="K60" s="17"/>
      <c r="L60" s="17"/>
      <c r="M60" s="17"/>
      <c r="N60" s="17"/>
      <c r="O60" s="17"/>
      <c r="P60" s="17"/>
      <c r="Q60" s="17"/>
      <c r="R60" s="17"/>
      <c r="S60" s="17"/>
      <c r="T60" s="17"/>
      <c r="U60" s="17"/>
      <c r="V60" s="17"/>
      <c r="W60" s="17"/>
      <c r="X60" s="17"/>
      <c r="Y60" s="17"/>
      <c r="Z60" s="17"/>
      <c r="AA60" s="16"/>
      <c r="AB60" s="399">
        <f>依頼書!AB58</f>
        <v>0</v>
      </c>
      <c r="AC60" s="400"/>
      <c r="AD60" s="389">
        <f>依頼書!AD58</f>
        <v>30000</v>
      </c>
      <c r="AE60" s="389"/>
      <c r="AF60" s="389"/>
      <c r="AG60" s="388" t="s">
        <v>29</v>
      </c>
      <c r="AH60" s="325"/>
      <c r="AI60" s="389">
        <f>依頼書!AI58</f>
        <v>0</v>
      </c>
      <c r="AJ60" s="389"/>
      <c r="AK60" s="389"/>
      <c r="AL60" s="390"/>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2">
        <f>依頼書!AX58</f>
        <v>0</v>
      </c>
      <c r="AY60" s="92">
        <f>依頼書!AY58</f>
        <v>0</v>
      </c>
    </row>
    <row r="61" spans="1:59" ht="16.5" customHeight="1" x14ac:dyDescent="0.15">
      <c r="A61" s="338"/>
      <c r="B61" s="339"/>
      <c r="C61" s="339"/>
      <c r="D61" s="339"/>
      <c r="E61" s="339"/>
      <c r="F61" s="339"/>
      <c r="G61" s="339"/>
      <c r="H61" s="340"/>
      <c r="I61" s="114"/>
      <c r="J61" s="114"/>
      <c r="K61" s="114"/>
      <c r="L61" s="114"/>
      <c r="M61" s="114"/>
      <c r="N61" s="114"/>
      <c r="O61" s="114"/>
      <c r="P61" s="114"/>
      <c r="Q61" s="114"/>
      <c r="R61" s="114"/>
      <c r="S61" s="114"/>
      <c r="T61" s="114"/>
      <c r="U61" s="114"/>
      <c r="V61" s="114"/>
      <c r="W61" s="114"/>
      <c r="X61" s="114"/>
      <c r="Y61" s="114"/>
      <c r="Z61" s="114"/>
      <c r="AA61" s="109"/>
      <c r="AB61" s="391">
        <f>依頼書!AB59</f>
        <v>0</v>
      </c>
      <c r="AC61" s="392"/>
      <c r="AD61" s="436">
        <f>依頼書!AD59</f>
        <v>30000</v>
      </c>
      <c r="AE61" s="393"/>
      <c r="AF61" s="393"/>
      <c r="AG61" s="394" t="s">
        <v>29</v>
      </c>
      <c r="AH61" s="395"/>
      <c r="AI61" s="393">
        <f>依頼書!AI59</f>
        <v>0</v>
      </c>
      <c r="AJ61" s="393"/>
      <c r="AK61" s="393"/>
      <c r="AL61" s="396"/>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2">
        <f>依頼書!AX59</f>
        <v>0</v>
      </c>
      <c r="AY61" s="92">
        <f>依頼書!AY59</f>
        <v>0</v>
      </c>
    </row>
    <row r="62" spans="1:59" ht="16.5" customHeight="1" x14ac:dyDescent="0.15">
      <c r="A62" s="338"/>
      <c r="B62" s="339"/>
      <c r="C62" s="339"/>
      <c r="D62" s="339"/>
      <c r="E62" s="339"/>
      <c r="F62" s="339"/>
      <c r="G62" s="339"/>
      <c r="H62" s="340"/>
      <c r="I62" s="108" t="s">
        <v>12</v>
      </c>
      <c r="J62" s="108"/>
      <c r="K62" s="108"/>
      <c r="L62" s="108"/>
      <c r="M62" s="108"/>
      <c r="N62" s="108"/>
      <c r="O62" s="108"/>
      <c r="P62" s="108"/>
      <c r="Q62" s="108"/>
      <c r="R62" s="108"/>
      <c r="S62" s="108"/>
      <c r="T62" s="108"/>
      <c r="U62" s="108"/>
      <c r="V62" s="108"/>
      <c r="W62" s="108"/>
      <c r="X62" s="108"/>
      <c r="Y62" s="108"/>
      <c r="Z62" s="108"/>
      <c r="AA62" s="108"/>
      <c r="AB62" s="397">
        <f>依頼書!AB60</f>
        <v>0</v>
      </c>
      <c r="AC62" s="398"/>
      <c r="AD62" s="103"/>
      <c r="AE62" s="16"/>
      <c r="AF62" s="16"/>
      <c r="AG62" s="16"/>
      <c r="AH62" s="102"/>
      <c r="AI62" s="397">
        <f>依頼書!AI60</f>
        <v>0</v>
      </c>
      <c r="AJ62" s="404"/>
      <c r="AK62" s="404"/>
      <c r="AL62" s="405"/>
      <c r="AO62" s="92">
        <f>依頼書!AO60</f>
        <v>0</v>
      </c>
      <c r="AP62" s="92">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38"/>
      <c r="B63" s="339"/>
      <c r="C63" s="339"/>
      <c r="D63" s="339"/>
      <c r="E63" s="339"/>
      <c r="F63" s="339"/>
      <c r="G63" s="339"/>
      <c r="H63" s="340"/>
      <c r="I63" s="17"/>
      <c r="J63" s="17"/>
      <c r="K63" s="17"/>
      <c r="L63" s="17"/>
      <c r="M63" s="17"/>
      <c r="N63" s="17"/>
      <c r="O63" s="17"/>
      <c r="P63" s="17"/>
      <c r="Q63" s="17"/>
      <c r="R63" s="17"/>
      <c r="S63" s="17"/>
      <c r="T63" s="17"/>
      <c r="U63" s="17"/>
      <c r="V63" s="17"/>
      <c r="W63" s="17"/>
      <c r="X63" s="17"/>
      <c r="Y63" s="17"/>
      <c r="Z63" s="17"/>
      <c r="AA63" s="16"/>
      <c r="AB63" s="399">
        <f>依頼書!AB61</f>
        <v>0</v>
      </c>
      <c r="AC63" s="400"/>
      <c r="AD63" s="389">
        <f>依頼書!AD61</f>
        <v>-5000</v>
      </c>
      <c r="AE63" s="389"/>
      <c r="AF63" s="389"/>
      <c r="AG63" s="388" t="s">
        <v>29</v>
      </c>
      <c r="AH63" s="325"/>
      <c r="AI63" s="389">
        <f>依頼書!AI61</f>
        <v>0</v>
      </c>
      <c r="AJ63" s="389"/>
      <c r="AK63" s="389"/>
      <c r="AL63" s="390"/>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2">
        <f>依頼書!AX61</f>
        <v>0</v>
      </c>
      <c r="AY63" s="92">
        <f>依頼書!AY61</f>
        <v>0</v>
      </c>
    </row>
    <row r="64" spans="1:59" ht="16.5" customHeight="1" x14ac:dyDescent="0.15">
      <c r="A64" s="366"/>
      <c r="B64" s="367"/>
      <c r="C64" s="367"/>
      <c r="D64" s="367"/>
      <c r="E64" s="367"/>
      <c r="F64" s="367"/>
      <c r="G64" s="367"/>
      <c r="H64" s="368"/>
      <c r="I64" s="114"/>
      <c r="J64" s="114"/>
      <c r="K64" s="114"/>
      <c r="L64" s="114"/>
      <c r="M64" s="114"/>
      <c r="N64" s="114"/>
      <c r="O64" s="114"/>
      <c r="P64" s="114"/>
      <c r="Q64" s="114"/>
      <c r="R64" s="114"/>
      <c r="S64" s="114"/>
      <c r="T64" s="114"/>
      <c r="U64" s="114"/>
      <c r="V64" s="114"/>
      <c r="W64" s="114"/>
      <c r="X64" s="114"/>
      <c r="Y64" s="114"/>
      <c r="Z64" s="114"/>
      <c r="AA64" s="109"/>
      <c r="AB64" s="391">
        <f>依頼書!AB62</f>
        <v>0</v>
      </c>
      <c r="AC64" s="392"/>
      <c r="AD64" s="436">
        <v>0</v>
      </c>
      <c r="AE64" s="393"/>
      <c r="AF64" s="393"/>
      <c r="AG64" s="394" t="s">
        <v>29</v>
      </c>
      <c r="AH64" s="395"/>
      <c r="AI64" s="393">
        <f>依頼書!AI62</f>
        <v>0</v>
      </c>
      <c r="AJ64" s="393"/>
      <c r="AK64" s="393"/>
      <c r="AL64" s="396"/>
      <c r="AO64" s="92">
        <f>依頼書!AO62</f>
        <v>0</v>
      </c>
      <c r="AP64" s="92" t="b">
        <f>依頼書!AP62</f>
        <v>0</v>
      </c>
      <c r="AQ64" s="92">
        <f>依頼書!AQ62</f>
        <v>0</v>
      </c>
      <c r="AR64" s="92">
        <f>依頼書!AR62</f>
        <v>0</v>
      </c>
      <c r="AS64" s="92">
        <f>依頼書!AS62</f>
        <v>0</v>
      </c>
      <c r="AT64" s="92">
        <f>依頼書!AT62</f>
        <v>0</v>
      </c>
      <c r="AU64" s="92">
        <f>依頼書!AU62</f>
        <v>0</v>
      </c>
      <c r="AV64" s="92">
        <f>依頼書!AV62</f>
        <v>0</v>
      </c>
      <c r="AW64" s="92" t="b">
        <f>依頼書!AW62</f>
        <v>0</v>
      </c>
      <c r="AX64" s="92">
        <f>依頼書!AX62</f>
        <v>0</v>
      </c>
      <c r="AY64" s="92">
        <f>依頼書!AY62</f>
        <v>0</v>
      </c>
    </row>
    <row r="65" spans="1:52" ht="16.5" customHeight="1" x14ac:dyDescent="0.15">
      <c r="A65" s="119"/>
      <c r="B65" s="120"/>
      <c r="C65" s="120"/>
      <c r="D65" s="120"/>
      <c r="E65" s="120"/>
      <c r="F65" s="120"/>
      <c r="G65" s="120"/>
      <c r="H65" s="121"/>
      <c r="I65" s="122" t="s">
        <v>111</v>
      </c>
      <c r="J65" s="123"/>
      <c r="K65" s="123"/>
      <c r="L65" s="447">
        <f>依頼書!L63</f>
        <v>0</v>
      </c>
      <c r="M65" s="447"/>
      <c r="N65" s="447"/>
      <c r="O65" s="447"/>
      <c r="P65" s="447"/>
      <c r="Q65" s="447"/>
      <c r="R65" s="447"/>
      <c r="S65" s="447"/>
      <c r="T65" s="447"/>
      <c r="U65" s="447"/>
      <c r="V65" s="447"/>
      <c r="W65" s="447"/>
      <c r="X65" s="447"/>
      <c r="Y65" s="447"/>
      <c r="Z65" s="447"/>
      <c r="AA65" s="447"/>
      <c r="AB65" s="447"/>
      <c r="AC65" s="448"/>
      <c r="AD65" s="437">
        <f>依頼書!AD63</f>
        <v>0</v>
      </c>
      <c r="AE65" s="438"/>
      <c r="AF65" s="438"/>
      <c r="AG65" s="439" t="s">
        <v>113</v>
      </c>
      <c r="AH65" s="440"/>
      <c r="AI65" s="380">
        <f>依頼書!AI63</f>
        <v>0</v>
      </c>
      <c r="AJ65" s="380"/>
      <c r="AK65" s="380"/>
      <c r="AL65" s="381"/>
      <c r="AO65" s="92" t="b">
        <f>依頼書!AO63</f>
        <v>0</v>
      </c>
      <c r="AP65" s="92">
        <f>依頼書!AP63</f>
        <v>0</v>
      </c>
      <c r="AQ65" s="92">
        <f>依頼書!AQ63</f>
        <v>0</v>
      </c>
      <c r="AR65" s="92">
        <f>依頼書!AR63</f>
        <v>0</v>
      </c>
      <c r="AS65" s="92">
        <f>依頼書!AS63</f>
        <v>0</v>
      </c>
      <c r="AT65" s="92">
        <f>依頼書!AT63</f>
        <v>0</v>
      </c>
      <c r="AU65" s="92">
        <f>依頼書!AU63</f>
        <v>0</v>
      </c>
      <c r="AV65" s="92">
        <f>依頼書!AV63</f>
        <v>0</v>
      </c>
      <c r="AW65" s="92" t="b">
        <f>依頼書!AW63</f>
        <v>0</v>
      </c>
      <c r="AX65" s="92">
        <f>依頼書!AX63</f>
        <v>0</v>
      </c>
      <c r="AY65" s="92">
        <f>依頼書!AY63</f>
        <v>0</v>
      </c>
    </row>
    <row r="66" spans="1:52" s="9" customFormat="1" ht="16.5" customHeight="1" x14ac:dyDescent="0.15">
      <c r="A66" s="119"/>
      <c r="B66" s="120"/>
      <c r="C66" s="120"/>
      <c r="D66" s="120"/>
      <c r="E66" s="120"/>
      <c r="F66" s="120"/>
      <c r="G66" s="120"/>
      <c r="H66" s="121"/>
      <c r="I66" s="122" t="s">
        <v>112</v>
      </c>
      <c r="J66" s="123"/>
      <c r="K66" s="449">
        <f>依頼書!K64</f>
        <v>0</v>
      </c>
      <c r="L66" s="449"/>
      <c r="M66" s="449"/>
      <c r="N66" s="449"/>
      <c r="O66" s="449"/>
      <c r="P66" s="449"/>
      <c r="Q66" s="449"/>
      <c r="R66" s="449"/>
      <c r="S66" s="449"/>
      <c r="T66" s="449"/>
      <c r="U66" s="449"/>
      <c r="V66" s="449"/>
      <c r="W66" s="449"/>
      <c r="X66" s="449"/>
      <c r="Y66" s="449"/>
      <c r="Z66" s="449"/>
      <c r="AA66" s="449"/>
      <c r="AB66" s="449"/>
      <c r="AC66" s="450"/>
      <c r="AD66" s="446">
        <f>依頼書!AD64</f>
        <v>0</v>
      </c>
      <c r="AE66" s="446"/>
      <c r="AF66" s="446"/>
      <c r="AG66" s="388" t="s">
        <v>113</v>
      </c>
      <c r="AH66" s="325"/>
      <c r="AI66" s="389">
        <f>依頼書!AI64</f>
        <v>0</v>
      </c>
      <c r="AJ66" s="389"/>
      <c r="AK66" s="389"/>
      <c r="AL66" s="390"/>
      <c r="AO66" s="92" t="b">
        <f>依頼書!AO64</f>
        <v>0</v>
      </c>
      <c r="AP66" s="92">
        <f>依頼書!AP64</f>
        <v>0</v>
      </c>
      <c r="AQ66" s="92">
        <f>依頼書!AQ64</f>
        <v>0</v>
      </c>
      <c r="AR66" s="92">
        <f>依頼書!AR64</f>
        <v>0</v>
      </c>
      <c r="AS66" s="92">
        <f>依頼書!AS64</f>
        <v>0</v>
      </c>
      <c r="AT66" s="92">
        <f>依頼書!AT64</f>
        <v>0</v>
      </c>
      <c r="AU66" s="92">
        <f>依頼書!AU64</f>
        <v>0</v>
      </c>
      <c r="AV66" s="92">
        <f>依頼書!AV64</f>
        <v>0</v>
      </c>
      <c r="AW66" s="92" t="b">
        <f>依頼書!AW64</f>
        <v>0</v>
      </c>
      <c r="AX66" s="92">
        <f>依頼書!AX64</f>
        <v>0</v>
      </c>
      <c r="AY66" s="92">
        <f>依頼書!AY64</f>
        <v>0</v>
      </c>
      <c r="AZ66" s="91"/>
    </row>
    <row r="67" spans="1:52" s="9" customFormat="1" ht="16.5" customHeight="1" x14ac:dyDescent="0.15">
      <c r="A67" s="125"/>
      <c r="B67" s="125"/>
      <c r="C67" s="125"/>
      <c r="D67" s="125"/>
      <c r="E67" s="125"/>
      <c r="F67" s="125"/>
      <c r="G67" s="125"/>
      <c r="H67" s="125"/>
      <c r="I67" s="17"/>
      <c r="J67" s="17"/>
      <c r="K67" s="17"/>
      <c r="L67" s="17"/>
      <c r="M67" s="17"/>
      <c r="N67" s="17"/>
      <c r="O67" s="17"/>
      <c r="P67" s="17"/>
      <c r="Q67" s="17"/>
      <c r="R67" s="17"/>
      <c r="S67" s="17"/>
      <c r="T67" s="17"/>
      <c r="U67" s="17"/>
      <c r="V67" s="17"/>
      <c r="W67" s="17"/>
      <c r="X67" s="17"/>
      <c r="Y67" s="17"/>
      <c r="Z67" s="17"/>
      <c r="AA67" s="17"/>
      <c r="AB67" s="17"/>
      <c r="AC67" s="17"/>
      <c r="AD67" s="377" t="s">
        <v>13</v>
      </c>
      <c r="AE67" s="378"/>
      <c r="AF67" s="378"/>
      <c r="AG67" s="378"/>
      <c r="AH67" s="378"/>
      <c r="AI67" s="379">
        <f>依頼書!AI65</f>
        <v>0</v>
      </c>
      <c r="AJ67" s="380"/>
      <c r="AK67" s="380"/>
      <c r="AL67" s="381"/>
      <c r="AO67" s="92"/>
      <c r="AP67" s="91"/>
      <c r="AQ67" s="91"/>
      <c r="AR67" s="91"/>
      <c r="AS67" s="91"/>
      <c r="AT67" s="91"/>
      <c r="AU67" s="91"/>
      <c r="AV67" s="91"/>
      <c r="AW67" s="92" t="b">
        <f>依頼書!AW65</f>
        <v>0</v>
      </c>
      <c r="AX67" s="92">
        <f>依頼書!AX65</f>
        <v>0</v>
      </c>
      <c r="AY67" s="91"/>
      <c r="AZ67" s="91"/>
    </row>
    <row r="68" spans="1:52" s="9" customFormat="1" ht="16.5" customHeight="1" thickBot="1" x14ac:dyDescent="0.2">
      <c r="A68" s="125"/>
      <c r="B68" s="125"/>
      <c r="C68" s="125"/>
      <c r="D68" s="125"/>
      <c r="E68" s="125"/>
      <c r="F68" s="125"/>
      <c r="G68" s="125"/>
      <c r="H68" s="125"/>
      <c r="I68" s="17"/>
      <c r="J68" s="17"/>
      <c r="K68" s="17"/>
      <c r="L68" s="17"/>
      <c r="M68" s="17"/>
      <c r="N68" s="17"/>
      <c r="O68" s="17"/>
      <c r="P68" s="17"/>
      <c r="Q68" s="17"/>
      <c r="R68" s="17"/>
      <c r="S68" s="17"/>
      <c r="T68" s="17"/>
      <c r="U68" s="17"/>
      <c r="V68" s="17"/>
      <c r="W68" s="17"/>
      <c r="X68" s="17"/>
      <c r="Y68" s="17"/>
      <c r="Z68" s="17"/>
      <c r="AA68" s="17"/>
      <c r="AB68" s="17"/>
      <c r="AC68" s="17"/>
      <c r="AD68" s="382" t="s">
        <v>35</v>
      </c>
      <c r="AE68" s="383"/>
      <c r="AF68" s="383"/>
      <c r="AG68" s="73">
        <v>10</v>
      </c>
      <c r="AH68" s="100" t="s">
        <v>34</v>
      </c>
      <c r="AI68" s="384">
        <f>依頼書!AI66</f>
        <v>0</v>
      </c>
      <c r="AJ68" s="385"/>
      <c r="AK68" s="385"/>
      <c r="AL68" s="386"/>
      <c r="AO68" s="92"/>
      <c r="AP68" s="91"/>
      <c r="AQ68" s="91"/>
      <c r="AR68" s="91"/>
      <c r="AS68" s="91"/>
      <c r="AT68" s="91"/>
      <c r="AU68" s="91"/>
      <c r="AV68" s="91"/>
      <c r="AW68" s="92" t="b">
        <f>依頼書!AW66</f>
        <v>0</v>
      </c>
      <c r="AX68" s="92">
        <f>依頼書!AX66</f>
        <v>0</v>
      </c>
      <c r="AY68" s="91"/>
      <c r="AZ68" s="91"/>
    </row>
    <row r="69" spans="1:52" ht="15.75" customHeight="1" thickBot="1"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441" t="s">
        <v>14</v>
      </c>
      <c r="AE69" s="442"/>
      <c r="AF69" s="442"/>
      <c r="AG69" s="442"/>
      <c r="AH69" s="442"/>
      <c r="AI69" s="443">
        <f>依頼書!AI67</f>
        <v>0</v>
      </c>
      <c r="AJ69" s="444"/>
      <c r="AK69" s="444"/>
      <c r="AL69" s="445"/>
      <c r="AW69" s="92">
        <f>依頼書!AW67</f>
        <v>0</v>
      </c>
      <c r="AX69" s="92">
        <f>依頼書!AX67</f>
        <v>0</v>
      </c>
    </row>
    <row r="70" spans="1:52" ht="6.75" customHeight="1" x14ac:dyDescent="0.15">
      <c r="AA70" s="75"/>
      <c r="AB70" s="69"/>
      <c r="AC70" s="69"/>
      <c r="AW70" s="92">
        <f>依頼書!AW68</f>
        <v>0</v>
      </c>
      <c r="AX70" s="92">
        <f>依頼書!AX68</f>
        <v>0</v>
      </c>
    </row>
    <row r="71" spans="1:52" ht="16.5" customHeight="1" x14ac:dyDescent="0.15">
      <c r="A71" s="62" t="s">
        <v>93</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row>
    <row r="72" spans="1:52" s="62" customFormat="1" ht="16.5" customHeight="1" x14ac:dyDescent="0.15">
      <c r="B72" s="430"/>
      <c r="C72" s="431"/>
      <c r="D72" s="431"/>
      <c r="E72" s="431"/>
      <c r="F72" s="431"/>
      <c r="G72" s="431"/>
      <c r="H72" s="431"/>
      <c r="I72" s="431"/>
      <c r="J72" s="431"/>
      <c r="K72" s="431"/>
      <c r="L72" s="431"/>
      <c r="M72" s="431"/>
      <c r="N72" s="431"/>
      <c r="O72" s="431"/>
      <c r="P72" s="431"/>
      <c r="Q72" s="431"/>
      <c r="R72" s="431"/>
      <c r="S72" s="431"/>
      <c r="T72" s="431"/>
      <c r="U72" s="431"/>
      <c r="V72" s="431"/>
      <c r="W72" s="431"/>
      <c r="X72" s="431"/>
      <c r="Y72" s="431"/>
      <c r="Z72" s="431"/>
      <c r="AA72" s="432"/>
      <c r="AB72" s="70"/>
      <c r="AC72" s="71"/>
      <c r="AO72" s="93"/>
      <c r="AP72" s="93"/>
      <c r="AQ72" s="93"/>
      <c r="AR72" s="93"/>
      <c r="AS72" s="93"/>
      <c r="AT72" s="93"/>
      <c r="AU72" s="93"/>
      <c r="AV72" s="93"/>
      <c r="AW72" s="93"/>
      <c r="AX72" s="96"/>
      <c r="AY72" s="93"/>
      <c r="AZ72" s="93"/>
    </row>
    <row r="73" spans="1:52" s="62" customFormat="1" ht="16.5" customHeight="1" x14ac:dyDescent="0.15">
      <c r="B73" s="433"/>
      <c r="C73" s="434"/>
      <c r="D73" s="434"/>
      <c r="E73" s="434"/>
      <c r="F73" s="434"/>
      <c r="G73" s="434"/>
      <c r="H73" s="434"/>
      <c r="I73" s="434"/>
      <c r="J73" s="434"/>
      <c r="K73" s="434"/>
      <c r="L73" s="434"/>
      <c r="M73" s="434"/>
      <c r="N73" s="434"/>
      <c r="O73" s="434"/>
      <c r="P73" s="434"/>
      <c r="Q73" s="434"/>
      <c r="R73" s="434"/>
      <c r="S73" s="434"/>
      <c r="T73" s="434"/>
      <c r="U73" s="434"/>
      <c r="V73" s="434"/>
      <c r="W73" s="434"/>
      <c r="X73" s="434"/>
      <c r="Y73" s="434"/>
      <c r="Z73" s="434"/>
      <c r="AA73" s="435"/>
      <c r="AB73" s="70"/>
      <c r="AC73" s="71"/>
      <c r="AO73" s="93"/>
      <c r="AP73" s="93"/>
      <c r="AQ73" s="93"/>
      <c r="AR73" s="93"/>
      <c r="AS73" s="93"/>
      <c r="AT73" s="93"/>
      <c r="AU73" s="93"/>
      <c r="AV73" s="93"/>
      <c r="AW73" s="93"/>
      <c r="AX73" s="96"/>
      <c r="AY73" s="93"/>
      <c r="AZ73" s="93"/>
    </row>
    <row r="74" spans="1:52" ht="16.5" customHeight="1" x14ac:dyDescent="0.15">
      <c r="AG74" s="421" t="s">
        <v>59</v>
      </c>
      <c r="AH74" s="422"/>
      <c r="AI74" s="422"/>
      <c r="AJ74" s="422"/>
      <c r="AK74" s="422"/>
      <c r="AL74" s="423"/>
    </row>
    <row r="75" spans="1:52" ht="16.5" customHeight="1" x14ac:dyDescent="0.15">
      <c r="AG75" s="424">
        <f>依頼書!AG146</f>
        <v>0</v>
      </c>
      <c r="AH75" s="425"/>
      <c r="AI75" s="425"/>
      <c r="AJ75" s="425"/>
      <c r="AK75" s="425"/>
      <c r="AL75" s="426"/>
    </row>
    <row r="76" spans="1:52" ht="16.5" customHeight="1" x14ac:dyDescent="0.15">
      <c r="AG76" s="427"/>
      <c r="AH76" s="428"/>
      <c r="AI76" s="428"/>
      <c r="AJ76" s="428"/>
      <c r="AK76" s="428"/>
      <c r="AL76" s="429"/>
    </row>
    <row r="77" spans="1:52" ht="5.25" customHeight="1" x14ac:dyDescent="0.15"/>
    <row r="78" spans="1:52" s="1" customFormat="1" ht="16.5" customHeight="1" x14ac:dyDescent="0.15">
      <c r="AD78" s="9" t="s">
        <v>124</v>
      </c>
      <c r="AE78" s="2"/>
      <c r="AF78" s="2"/>
      <c r="AG78" s="2"/>
      <c r="AH78" s="2"/>
      <c r="AI78" s="2"/>
      <c r="AJ78" s="2"/>
    </row>
    <row r="79" spans="1:52" s="1" customFormat="1" ht="16.5" customHeight="1" x14ac:dyDescent="0.15">
      <c r="AD79" s="9" t="s">
        <v>139</v>
      </c>
      <c r="AE79" s="2"/>
      <c r="AF79" s="2"/>
      <c r="AG79" s="2"/>
      <c r="AH79" s="2"/>
      <c r="AI79" s="2"/>
      <c r="AJ79" s="2"/>
    </row>
    <row r="80" spans="1:52" s="1" customFormat="1" ht="16.5" customHeight="1" x14ac:dyDescent="0.15">
      <c r="AD80" s="9" t="s">
        <v>125</v>
      </c>
      <c r="AE80" s="2"/>
      <c r="AF80" s="2"/>
      <c r="AG80" s="2"/>
      <c r="AH80" s="2"/>
      <c r="AI80" s="2"/>
      <c r="AJ80" s="2"/>
    </row>
  </sheetData>
  <sheetProtection sheet="1" selectLockedCells="1"/>
  <mergeCells count="165">
    <mergeCell ref="AB48:AC48"/>
    <mergeCell ref="AB49:AC49"/>
    <mergeCell ref="AI49:AL49"/>
    <mergeCell ref="AI51:AL51"/>
    <mergeCell ref="AI53:AL53"/>
    <mergeCell ref="AI54:AL54"/>
    <mergeCell ref="AI55:AL55"/>
    <mergeCell ref="AD61:AF61"/>
    <mergeCell ref="AG61:AH61"/>
    <mergeCell ref="AI61:AL61"/>
    <mergeCell ref="AB55:AC55"/>
    <mergeCell ref="AI48:AL48"/>
    <mergeCell ref="AB62:AC62"/>
    <mergeCell ref="AI60:AL60"/>
    <mergeCell ref="AG47:AH47"/>
    <mergeCell ref="AG74:AL74"/>
    <mergeCell ref="AG75:AL76"/>
    <mergeCell ref="B72:AA73"/>
    <mergeCell ref="AI63:AL63"/>
    <mergeCell ref="AD64:AF64"/>
    <mergeCell ref="AI64:AL64"/>
    <mergeCell ref="AD63:AF63"/>
    <mergeCell ref="AG63:AH63"/>
    <mergeCell ref="AG64:AH64"/>
    <mergeCell ref="AD65:AF65"/>
    <mergeCell ref="AG65:AH65"/>
    <mergeCell ref="AD69:AH69"/>
    <mergeCell ref="AI69:AL69"/>
    <mergeCell ref="AI65:AL65"/>
    <mergeCell ref="AD66:AF66"/>
    <mergeCell ref="AG66:AH66"/>
    <mergeCell ref="AI66:AL66"/>
    <mergeCell ref="L65:AC65"/>
    <mergeCell ref="K66:AC66"/>
    <mergeCell ref="AI62:AL62"/>
    <mergeCell ref="AB54:AC54"/>
    <mergeCell ref="AI47:AL47"/>
    <mergeCell ref="AI56:AL56"/>
    <mergeCell ref="AG48:AH48"/>
    <mergeCell ref="AG49:AH49"/>
    <mergeCell ref="AI59:AL59"/>
    <mergeCell ref="AB26:AC26"/>
    <mergeCell ref="AD26:AF26"/>
    <mergeCell ref="AG26:AH26"/>
    <mergeCell ref="AI26:AL26"/>
    <mergeCell ref="AB29:AC29"/>
    <mergeCell ref="AD29:AF29"/>
    <mergeCell ref="AG29:AH29"/>
    <mergeCell ref="AI29:AL29"/>
    <mergeCell ref="AB27:AC27"/>
    <mergeCell ref="AB28:AC28"/>
    <mergeCell ref="AI57:AL57"/>
    <mergeCell ref="AB45:AC45"/>
    <mergeCell ref="AB51:AC51"/>
    <mergeCell ref="AB52:AC52"/>
    <mergeCell ref="AB53:AC53"/>
    <mergeCell ref="AB57:AC57"/>
    <mergeCell ref="AB56:AC56"/>
    <mergeCell ref="AB47:AC47"/>
    <mergeCell ref="AD47:AF47"/>
    <mergeCell ref="AD1:AE1"/>
    <mergeCell ref="AF1:AG1"/>
    <mergeCell ref="A5:AL6"/>
    <mergeCell ref="A9:AL9"/>
    <mergeCell ref="AI24:AL24"/>
    <mergeCell ref="AB25:AC25"/>
    <mergeCell ref="AD25:AF25"/>
    <mergeCell ref="AG25:AH25"/>
    <mergeCell ref="AI25:AL25"/>
    <mergeCell ref="A24:H24"/>
    <mergeCell ref="I24:AA24"/>
    <mergeCell ref="AB24:AC24"/>
    <mergeCell ref="AD24:AH24"/>
    <mergeCell ref="B17:AK18"/>
    <mergeCell ref="A25:H44"/>
    <mergeCell ref="AB32:AC32"/>
    <mergeCell ref="AI27:AL27"/>
    <mergeCell ref="AI32:AL32"/>
    <mergeCell ref="AI37:AL37"/>
    <mergeCell ref="AB36:AC36"/>
    <mergeCell ref="AD36:AF36"/>
    <mergeCell ref="AG36:AH36"/>
    <mergeCell ref="AD28:AF28"/>
    <mergeCell ref="AG28:AH28"/>
    <mergeCell ref="A45:H50"/>
    <mergeCell ref="AB50:AC50"/>
    <mergeCell ref="AD50:AF50"/>
    <mergeCell ref="AG50:AH50"/>
    <mergeCell ref="AI50:AL50"/>
    <mergeCell ref="AD31:AF31"/>
    <mergeCell ref="AG31:AH31"/>
    <mergeCell ref="AI31:AL31"/>
    <mergeCell ref="AB33:AC33"/>
    <mergeCell ref="AD33:AF33"/>
    <mergeCell ref="AG33:AH33"/>
    <mergeCell ref="AI33:AL33"/>
    <mergeCell ref="AB34:AC34"/>
    <mergeCell ref="AD34:AF34"/>
    <mergeCell ref="AG34:AH34"/>
    <mergeCell ref="AI34:AL34"/>
    <mergeCell ref="AB35:AC35"/>
    <mergeCell ref="AD35:AF35"/>
    <mergeCell ref="AG35:AH35"/>
    <mergeCell ref="AI35:AL35"/>
    <mergeCell ref="AI36:AL36"/>
    <mergeCell ref="AB46:AC46"/>
    <mergeCell ref="AD46:AF46"/>
    <mergeCell ref="AG46:AH46"/>
    <mergeCell ref="AI28:AL28"/>
    <mergeCell ref="AB30:AC30"/>
    <mergeCell ref="AD30:AF30"/>
    <mergeCell ref="AG30:AH30"/>
    <mergeCell ref="AI30:AL30"/>
    <mergeCell ref="AB31:AC31"/>
    <mergeCell ref="AI46:AL46"/>
    <mergeCell ref="AB37:AC37"/>
    <mergeCell ref="AI45:AL45"/>
    <mergeCell ref="AB38:AC38"/>
    <mergeCell ref="AI38:AL38"/>
    <mergeCell ref="AB39:AC39"/>
    <mergeCell ref="AD39:AF39"/>
    <mergeCell ref="AG39:AH39"/>
    <mergeCell ref="AI39:AL39"/>
    <mergeCell ref="AB40:AC40"/>
    <mergeCell ref="AD40:AF40"/>
    <mergeCell ref="AG40:AH40"/>
    <mergeCell ref="AI40:AL40"/>
    <mergeCell ref="AB41:AC41"/>
    <mergeCell ref="AD41:AF41"/>
    <mergeCell ref="AG41:AH41"/>
    <mergeCell ref="AI41:AL41"/>
    <mergeCell ref="AB42:AC42"/>
    <mergeCell ref="A51:H55"/>
    <mergeCell ref="A56:H64"/>
    <mergeCell ref="AD67:AH67"/>
    <mergeCell ref="AI67:AL67"/>
    <mergeCell ref="AD68:AF68"/>
    <mergeCell ref="AI68:AL68"/>
    <mergeCell ref="AD52:AF52"/>
    <mergeCell ref="AG52:AH52"/>
    <mergeCell ref="AI52:AL52"/>
    <mergeCell ref="AD53:AF53"/>
    <mergeCell ref="AG53:AH53"/>
    <mergeCell ref="AB58:AC58"/>
    <mergeCell ref="AD58:AF58"/>
    <mergeCell ref="AG58:AH58"/>
    <mergeCell ref="AI58:AL58"/>
    <mergeCell ref="AB59:AC59"/>
    <mergeCell ref="AB61:AC61"/>
    <mergeCell ref="AB60:AC60"/>
    <mergeCell ref="AB63:AC63"/>
    <mergeCell ref="AB64:AC64"/>
    <mergeCell ref="AD57:AF57"/>
    <mergeCell ref="AG57:AH57"/>
    <mergeCell ref="AD60:AF60"/>
    <mergeCell ref="AG60:AH60"/>
    <mergeCell ref="AD42:AF42"/>
    <mergeCell ref="AG42:AH42"/>
    <mergeCell ref="AI42:AL42"/>
    <mergeCell ref="AB43:AC43"/>
    <mergeCell ref="AD43:AF43"/>
    <mergeCell ref="AG43:AH43"/>
    <mergeCell ref="AI43:AL43"/>
    <mergeCell ref="AB44:AC44"/>
    <mergeCell ref="AI44:AL44"/>
  </mergeCells>
  <phoneticPr fontId="3"/>
  <conditionalFormatting sqref="AF1:AG1">
    <cfRule type="expression" dxfId="222" priority="71">
      <formula>$AF$1=""</formula>
    </cfRule>
  </conditionalFormatting>
  <conditionalFormatting sqref="AI1">
    <cfRule type="expression" dxfId="221" priority="70">
      <formula>$AI$1=""</formula>
    </cfRule>
  </conditionalFormatting>
  <conditionalFormatting sqref="AK1">
    <cfRule type="expression" dxfId="220" priority="69">
      <formula>$AK$1=""</formula>
    </cfRule>
  </conditionalFormatting>
  <conditionalFormatting sqref="AB26:AC26 AB28:AC31 AB46:AC47 AB50:AC50 AB52:AC53 AB60:AC61 AB63:AC64 AB33:AC37">
    <cfRule type="expression" dxfId="219" priority="38">
      <formula>AX26=1</formula>
    </cfRule>
  </conditionalFormatting>
  <conditionalFormatting sqref="I26:O26 I27:Z27">
    <cfRule type="expression" dxfId="218" priority="37">
      <formula>SUM($AO$32,$AP$32)=1</formula>
    </cfRule>
  </conditionalFormatting>
  <conditionalFormatting sqref="I35:P35 I33:P33 I34:U34 I36:V36">
    <cfRule type="expression" dxfId="217" priority="36">
      <formula>SUM($AO$32,$AP$37)=1</formula>
    </cfRule>
  </conditionalFormatting>
  <conditionalFormatting sqref="J28:Q28 J30:Q30 J31:S31">
    <cfRule type="expression" dxfId="216" priority="35">
      <formula>COUNTIF($AP$27:$AQ$31,TRUE)=1</formula>
    </cfRule>
  </conditionalFormatting>
  <conditionalFormatting sqref="J48:R49">
    <cfRule type="expression" dxfId="215" priority="14">
      <formula>$AQ$51=4</formula>
    </cfRule>
    <cfRule type="expression" dxfId="214" priority="15">
      <formula>$AQ$51=3</formula>
    </cfRule>
    <cfRule type="expression" dxfId="213" priority="22">
      <formula>$AP$48=2</formula>
    </cfRule>
    <cfRule type="expression" dxfId="212" priority="23">
      <formula>$AP$48=0</formula>
    </cfRule>
    <cfRule type="expression" dxfId="211" priority="33">
      <formula>$AQ$51=1</formula>
    </cfRule>
  </conditionalFormatting>
  <conditionalFormatting sqref="I52:Y52 I53:AA53 I55:N55">
    <cfRule type="expression" dxfId="210" priority="32">
      <formula>SUM($AO$56:$AP$56)=1</formula>
    </cfRule>
  </conditionalFormatting>
  <conditionalFormatting sqref="I57:P58">
    <cfRule type="expression" dxfId="209" priority="31">
      <formula>SUM($AO$64,$AP$59)=1</formula>
    </cfRule>
  </conditionalFormatting>
  <conditionalFormatting sqref="I60:P61">
    <cfRule type="expression" dxfId="208" priority="30">
      <formula>SUM($AQ$57,$AP$62)=1</formula>
    </cfRule>
  </conditionalFormatting>
  <conditionalFormatting sqref="I63:P64">
    <cfRule type="expression" dxfId="207" priority="29">
      <formula>SUM($AP$62,$AP$65)=1</formula>
    </cfRule>
  </conditionalFormatting>
  <conditionalFormatting sqref="L65:AC65">
    <cfRule type="expression" dxfId="206" priority="28">
      <formula>SUM($AR$65,$AX$67)=1</formula>
    </cfRule>
  </conditionalFormatting>
  <conditionalFormatting sqref="K66:AC66">
    <cfRule type="expression" dxfId="205" priority="27">
      <formula>SUM($AR$66,$AX$68)=1</formula>
    </cfRule>
  </conditionalFormatting>
  <conditionalFormatting sqref="AD65:AF65">
    <cfRule type="expression" dxfId="204" priority="26">
      <formula>SUM($AX$65,$AX$67)=1</formula>
    </cfRule>
  </conditionalFormatting>
  <conditionalFormatting sqref="AD66:AF66">
    <cfRule type="expression" dxfId="203" priority="25">
      <formula>SUM($AX$66,$AX$68)=1</formula>
    </cfRule>
  </conditionalFormatting>
  <conditionalFormatting sqref="I46:Q47">
    <cfRule type="expression" dxfId="202" priority="24">
      <formula>$AP$51=1</formula>
    </cfRule>
    <cfRule type="expression" dxfId="201" priority="34">
      <formula>SUM($AO$51,$AP$51,$AP$48,$AQ$51)=1</formula>
    </cfRule>
  </conditionalFormatting>
  <conditionalFormatting sqref="I50:Q50">
    <cfRule type="expression" dxfId="200" priority="12">
      <formula>$AS$51=3</formula>
    </cfRule>
    <cfRule type="expression" dxfId="199" priority="13">
      <formula>$AS$51=2</formula>
    </cfRule>
    <cfRule type="expression" dxfId="198" priority="19">
      <formula>$AP$48=1</formula>
    </cfRule>
    <cfRule type="expression" dxfId="197" priority="20">
      <formula>$AP$48=2</formula>
    </cfRule>
  </conditionalFormatting>
  <conditionalFormatting sqref="AB48:AC48">
    <cfRule type="expression" dxfId="196" priority="18">
      <formula>$AX$48=1</formula>
    </cfRule>
  </conditionalFormatting>
  <conditionalFormatting sqref="AB49:AC49">
    <cfRule type="expression" dxfId="195" priority="17">
      <formula>$AX$49=1</formula>
    </cfRule>
  </conditionalFormatting>
  <conditionalFormatting sqref="I50:O50">
    <cfRule type="expression" dxfId="194" priority="16">
      <formula>$AQ$51=1</formula>
    </cfRule>
    <cfRule type="expression" dxfId="193" priority="21">
      <formula>SUM($AO$51,$AP$51,$AP$48)=1</formula>
    </cfRule>
  </conditionalFormatting>
  <conditionalFormatting sqref="AB40">
    <cfRule type="expression" dxfId="192" priority="8">
      <formula>$AX$40=1</formula>
    </cfRule>
  </conditionalFormatting>
  <conditionalFormatting sqref="AB42">
    <cfRule type="expression" dxfId="191" priority="6">
      <formula>AX42=1</formula>
    </cfRule>
  </conditionalFormatting>
  <conditionalFormatting sqref="I39:R39 I43:R43">
    <cfRule type="expression" dxfId="190" priority="5">
      <formula>SUM($AO$32,$AP$44)=1</formula>
    </cfRule>
  </conditionalFormatting>
  <conditionalFormatting sqref="J40:T40">
    <cfRule type="expression" dxfId="189" priority="4">
      <formula>SUM($AQ$38)=1</formula>
    </cfRule>
  </conditionalFormatting>
  <conditionalFormatting sqref="AB41:AC41">
    <cfRule type="expression" dxfId="188" priority="2">
      <formula>$AX$41=1</formula>
    </cfRule>
  </conditionalFormatting>
  <conditionalFormatting sqref="AB58:AC58">
    <cfRule type="expression" dxfId="187" priority="1">
      <formula>$AX$58=1</formula>
    </cfRule>
  </conditionalFormatting>
  <printOptions horizontalCentered="1"/>
  <pageMargins left="0.59055118110236227" right="0.59055118110236227" top="0.59055118110236227" bottom="0.59055118110236227" header="0.39370078740157483" footer="0.3937007874015748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16" r:id="rId4" name="Check Box 24">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8217" r:id="rId5" name="Check Box 25">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8218" r:id="rId6" name="Check Box 26">
              <controlPr locked="0" defaultSize="0" autoFill="0" autoLine="0" autoPict="0">
                <anchor moveWithCells="1">
                  <from>
                    <xdr:col>9</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8219" r:id="rId7" name="Check Box 27">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8220" r:id="rId8" name="Check Box 28">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8221" r:id="rId9" name="Check Box 29">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8222" r:id="rId10" name="Check Box 30">
              <controlPr defaultSize="0" autoFill="0" autoLine="0" autoPict="0">
                <anchor moveWithCells="1">
                  <from>
                    <xdr:col>8</xdr:col>
                    <xdr:colOff>0</xdr:colOff>
                    <xdr:row>32</xdr:row>
                    <xdr:rowOff>0</xdr:rowOff>
                  </from>
                  <to>
                    <xdr:col>14</xdr:col>
                    <xdr:colOff>0</xdr:colOff>
                    <xdr:row>33</xdr:row>
                    <xdr:rowOff>0</xdr:rowOff>
                  </to>
                </anchor>
              </controlPr>
            </control>
          </mc:Choice>
        </mc:AlternateContent>
        <mc:AlternateContent xmlns:mc="http://schemas.openxmlformats.org/markup-compatibility/2006">
          <mc:Choice Requires="x14">
            <control shapeId="8223" r:id="rId11" name="Check Box 31">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8224" r:id="rId12" name="Check Box 32">
              <controlPr defaultSize="0" autoFill="0" autoLine="0" autoPict="0">
                <anchor moveWithCells="1">
                  <from>
                    <xdr:col>8</xdr:col>
                    <xdr:colOff>0</xdr:colOff>
                    <xdr:row>33</xdr:row>
                    <xdr:rowOff>180975</xdr:rowOff>
                  </from>
                  <to>
                    <xdr:col>15</xdr:col>
                    <xdr:colOff>38100</xdr:colOff>
                    <xdr:row>35</xdr:row>
                    <xdr:rowOff>0</xdr:rowOff>
                  </to>
                </anchor>
              </controlPr>
            </control>
          </mc:Choice>
        </mc:AlternateContent>
        <mc:AlternateContent xmlns:mc="http://schemas.openxmlformats.org/markup-compatibility/2006">
          <mc:Choice Requires="x14">
            <control shapeId="8225" r:id="rId13" name="Check Box 33">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8227" r:id="rId14" name="Check Box 35">
              <controlPr defaultSize="0" autoFill="0" autoLine="0" autoPict="0">
                <anchor moveWithCells="1">
                  <from>
                    <xdr:col>0</xdr:col>
                    <xdr:colOff>9525</xdr:colOff>
                    <xdr:row>44</xdr:row>
                    <xdr:rowOff>9525</xdr:rowOff>
                  </from>
                  <to>
                    <xdr:col>8</xdr:col>
                    <xdr:colOff>19050</xdr:colOff>
                    <xdr:row>49</xdr:row>
                    <xdr:rowOff>200025</xdr:rowOff>
                  </to>
                </anchor>
              </controlPr>
            </control>
          </mc:Choice>
        </mc:AlternateContent>
        <mc:AlternateContent xmlns:mc="http://schemas.openxmlformats.org/markup-compatibility/2006">
          <mc:Choice Requires="x14">
            <control shapeId="8228" r:id="rId15" name="Check Box 36">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8229" r:id="rId16" name="Check Box 37">
              <controlPr defaultSize="0" autoFill="0" autoLine="0" autoPict="0">
                <anchor moveWithCells="1">
                  <from>
                    <xdr:col>8</xdr:col>
                    <xdr:colOff>0</xdr:colOff>
                    <xdr:row>52</xdr:row>
                    <xdr:rowOff>0</xdr:rowOff>
                  </from>
                  <to>
                    <xdr:col>22</xdr:col>
                    <xdr:colOff>161925</xdr:colOff>
                    <xdr:row>52</xdr:row>
                    <xdr:rowOff>180975</xdr:rowOff>
                  </to>
                </anchor>
              </controlPr>
            </control>
          </mc:Choice>
        </mc:AlternateContent>
        <mc:AlternateContent xmlns:mc="http://schemas.openxmlformats.org/markup-compatibility/2006">
          <mc:Choice Requires="x14">
            <control shapeId="8230" r:id="rId17" name="Check Box 38">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8231" r:id="rId18" name="Check Box 39">
              <controlPr defaultSize="0" autoFill="0" autoLine="0" autoPict="0">
                <anchor moveWithCells="1">
                  <from>
                    <xdr:col>8</xdr:col>
                    <xdr:colOff>0</xdr:colOff>
                    <xdr:row>53</xdr:row>
                    <xdr:rowOff>200025</xdr:rowOff>
                  </from>
                  <to>
                    <xdr:col>13</xdr:col>
                    <xdr:colOff>0</xdr:colOff>
                    <xdr:row>54</xdr:row>
                    <xdr:rowOff>200025</xdr:rowOff>
                  </to>
                </anchor>
              </controlPr>
            </control>
          </mc:Choice>
        </mc:AlternateContent>
        <mc:AlternateContent xmlns:mc="http://schemas.openxmlformats.org/markup-compatibility/2006">
          <mc:Choice Requires="x14">
            <control shapeId="8232" r:id="rId19" name="Check Box 40">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8233" r:id="rId20" name="Check Box 41">
              <controlPr defaultSize="0" autoFill="0" autoLine="0" autoPict="0">
                <anchor moveWithCells="1">
                  <from>
                    <xdr:col>0</xdr:col>
                    <xdr:colOff>0</xdr:colOff>
                    <xdr:row>55</xdr:row>
                    <xdr:rowOff>9525</xdr:rowOff>
                  </from>
                  <to>
                    <xdr:col>7</xdr:col>
                    <xdr:colOff>228600</xdr:colOff>
                    <xdr:row>64</xdr:row>
                    <xdr:rowOff>28575</xdr:rowOff>
                  </to>
                </anchor>
              </controlPr>
            </control>
          </mc:Choice>
        </mc:AlternateContent>
        <mc:AlternateContent xmlns:mc="http://schemas.openxmlformats.org/markup-compatibility/2006">
          <mc:Choice Requires="x14">
            <control shapeId="8234" r:id="rId21" name="Check Box 42">
              <controlPr defaultSize="0" autoFill="0" autoLine="0" autoPict="0">
                <anchor moveWithCells="1">
                  <from>
                    <xdr:col>7</xdr:col>
                    <xdr:colOff>247650</xdr:colOff>
                    <xdr:row>57</xdr:row>
                    <xdr:rowOff>19050</xdr:rowOff>
                  </from>
                  <to>
                    <xdr:col>16</xdr:col>
                    <xdr:colOff>9525</xdr:colOff>
                    <xdr:row>57</xdr:row>
                    <xdr:rowOff>190500</xdr:rowOff>
                  </to>
                </anchor>
              </controlPr>
            </control>
          </mc:Choice>
        </mc:AlternateContent>
        <mc:AlternateContent xmlns:mc="http://schemas.openxmlformats.org/markup-compatibility/2006">
          <mc:Choice Requires="x14">
            <control shapeId="8235" r:id="rId22" name="Check Box 43">
              <controlPr defaultSize="0" autoFill="0" autoLine="0" autoPict="0">
                <anchor moveWithCells="1">
                  <from>
                    <xdr:col>8</xdr:col>
                    <xdr:colOff>0</xdr:colOff>
                    <xdr:row>59</xdr:row>
                    <xdr:rowOff>19050</xdr:rowOff>
                  </from>
                  <to>
                    <xdr:col>15</xdr:col>
                    <xdr:colOff>104775</xdr:colOff>
                    <xdr:row>60</xdr:row>
                    <xdr:rowOff>0</xdr:rowOff>
                  </to>
                </anchor>
              </controlPr>
            </control>
          </mc:Choice>
        </mc:AlternateContent>
        <mc:AlternateContent xmlns:mc="http://schemas.openxmlformats.org/markup-compatibility/2006">
          <mc:Choice Requires="x14">
            <control shapeId="8236" r:id="rId23" name="Check Box 44">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8237" r:id="rId24" name="Check Box 45">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8238" r:id="rId25" name="Check Box 46">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8239" r:id="rId26" name="Check Box 47">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8240" r:id="rId27" name="Check Box 48">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8241" r:id="rId28" name="Check Box 49">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8242" r:id="rId29" name="Check Box 50">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8243" r:id="rId30" name="Check Box 51">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8244" r:id="rId31" name="Check Box 52">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8245" r:id="rId32" name="Check Box 53">
              <controlPr defaultSize="0" autoFill="0" autoLine="0" autoPict="0">
                <anchor moveWithCells="1">
                  <from>
                    <xdr:col>0</xdr:col>
                    <xdr:colOff>0</xdr:colOff>
                    <xdr:row>50</xdr:row>
                    <xdr:rowOff>19050</xdr:rowOff>
                  </from>
                  <to>
                    <xdr:col>7</xdr:col>
                    <xdr:colOff>228600</xdr:colOff>
                    <xdr:row>54</xdr:row>
                    <xdr:rowOff>200025</xdr:rowOff>
                  </to>
                </anchor>
              </controlPr>
            </control>
          </mc:Choice>
        </mc:AlternateContent>
        <mc:AlternateContent xmlns:mc="http://schemas.openxmlformats.org/markup-compatibility/2006">
          <mc:Choice Requires="x14">
            <control shapeId="8226" r:id="rId33" name="Check Box 34">
              <controlPr defaultSize="0" autoFill="0" autoLine="0" autoPict="0">
                <anchor moveWithCells="1">
                  <from>
                    <xdr:col>0</xdr:col>
                    <xdr:colOff>0</xdr:colOff>
                    <xdr:row>24</xdr:row>
                    <xdr:rowOff>19050</xdr:rowOff>
                  </from>
                  <to>
                    <xdr:col>8</xdr:col>
                    <xdr:colOff>0</xdr:colOff>
                    <xdr:row>43</xdr:row>
                    <xdr:rowOff>190500</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8251" r:id="rId35" name="Check Box 59">
              <controlPr defaultSize="0" autoFill="0" autoLine="0" autoPict="0">
                <anchor moveWithCells="1">
                  <from>
                    <xdr:col>8</xdr:col>
                    <xdr:colOff>9525</xdr:colOff>
                    <xdr:row>42</xdr:row>
                    <xdr:rowOff>9525</xdr:rowOff>
                  </from>
                  <to>
                    <xdr:col>16</xdr:col>
                    <xdr:colOff>219075</xdr:colOff>
                    <xdr:row>43</xdr:row>
                    <xdr:rowOff>57150</xdr:rowOff>
                  </to>
                </anchor>
              </controlPr>
            </control>
          </mc:Choice>
        </mc:AlternateContent>
        <mc:AlternateContent xmlns:mc="http://schemas.openxmlformats.org/markup-compatibility/2006">
          <mc:Choice Requires="x14">
            <control shapeId="8252" r:id="rId36" name="Check Box 60">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8253" r:id="rId37" name="Check Box 61">
              <controlPr locked="0" defaultSize="0" autoFill="0" autoLine="0" autoPict="0">
                <anchor moveWithCells="1">
                  <from>
                    <xdr:col>10</xdr:col>
                    <xdr:colOff>38100</xdr:colOff>
                    <xdr:row>39</xdr:row>
                    <xdr:rowOff>200025</xdr:rowOff>
                  </from>
                  <to>
                    <xdr:col>25</xdr:col>
                    <xdr:colOff>123825</xdr:colOff>
                    <xdr:row>41</xdr:row>
                    <xdr:rowOff>0</xdr:rowOff>
                  </to>
                </anchor>
              </controlPr>
            </control>
          </mc:Choice>
        </mc:AlternateContent>
        <mc:AlternateContent xmlns:mc="http://schemas.openxmlformats.org/markup-compatibility/2006">
          <mc:Choice Requires="x14">
            <control shapeId="8254" r:id="rId38" name="Check Box 62">
              <controlPr locked="0" defaultSize="0" autoFill="0" autoLine="0" autoPict="0">
                <anchor moveWithCells="1">
                  <from>
                    <xdr:col>10</xdr:col>
                    <xdr:colOff>38100</xdr:colOff>
                    <xdr:row>41</xdr:row>
                    <xdr:rowOff>28575</xdr:rowOff>
                  </from>
                  <to>
                    <xdr:col>27</xdr:col>
                    <xdr:colOff>28575</xdr:colOff>
                    <xdr:row>42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BK74"/>
  <sheetViews>
    <sheetView showGridLines="0" showZeros="0" view="pageBreakPreview" topLeftCell="A37" zoomScaleNormal="100" zoomScaleSheetLayoutView="100" workbookViewId="0">
      <selection activeCell="E68" sqref="E68:AG70"/>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5.5703125" style="144" customWidth="1"/>
    <col min="41" max="44" width="6" style="144" hidden="1" customWidth="1"/>
    <col min="45" max="48" width="2.5703125" style="144" hidden="1" customWidth="1"/>
    <col min="49" max="49" width="6.85546875" style="144" hidden="1" customWidth="1"/>
    <col min="50" max="50" width="2.5703125" style="144" hidden="1" customWidth="1"/>
    <col min="51" max="64" width="6.5703125" style="50" customWidth="1"/>
    <col min="65" max="16384" width="3.7109375" style="50"/>
  </cols>
  <sheetData>
    <row r="1" spans="1:50" s="9" customFormat="1" ht="16.5" customHeight="1" x14ac:dyDescent="0.15">
      <c r="AD1" s="343" t="s">
        <v>23</v>
      </c>
      <c r="AE1" s="343"/>
      <c r="AF1" s="229"/>
      <c r="AG1" s="229"/>
      <c r="AH1" s="49" t="s">
        <v>20</v>
      </c>
      <c r="AI1" s="37"/>
      <c r="AJ1" s="49" t="s">
        <v>22</v>
      </c>
      <c r="AK1" s="37"/>
      <c r="AL1" s="49" t="s">
        <v>21</v>
      </c>
      <c r="AN1" s="144"/>
      <c r="AO1" s="144"/>
      <c r="AP1" s="144"/>
      <c r="AQ1" s="144"/>
      <c r="AR1" s="144"/>
      <c r="AS1" s="144"/>
      <c r="AT1" s="144"/>
      <c r="AU1" s="144"/>
      <c r="AV1" s="144"/>
      <c r="AW1" s="144"/>
      <c r="AX1" s="144"/>
    </row>
    <row r="2" spans="1:50" s="9" customFormat="1" ht="16.5" customHeight="1" x14ac:dyDescent="0.15">
      <c r="AD2" s="65"/>
      <c r="AE2" s="65"/>
      <c r="AF2" s="65"/>
      <c r="AG2" s="65"/>
      <c r="AH2" s="65"/>
      <c r="AI2" s="65"/>
      <c r="AJ2" s="65"/>
      <c r="AK2" s="65"/>
      <c r="AL2" s="65"/>
      <c r="AN2" s="144"/>
      <c r="AO2" s="144"/>
      <c r="AP2" s="144"/>
      <c r="AQ2" s="144"/>
      <c r="AR2" s="144"/>
      <c r="AS2" s="144"/>
      <c r="AT2" s="144"/>
      <c r="AU2" s="144"/>
      <c r="AV2" s="144"/>
      <c r="AW2" s="144"/>
      <c r="AX2" s="144"/>
    </row>
    <row r="3" spans="1:50" ht="16.5" customHeight="1" x14ac:dyDescent="0.15">
      <c r="A3" s="346" t="s">
        <v>72</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row>
    <row r="4" spans="1:50" ht="16.5" customHeight="1" x14ac:dyDescent="0.15">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row>
    <row r="5" spans="1:50" ht="16.5" customHeight="1" x14ac:dyDescent="0.15">
      <c r="B5" s="347" t="s">
        <v>24</v>
      </c>
      <c r="C5" s="347"/>
      <c r="D5" s="347"/>
      <c r="E5" s="347"/>
      <c r="F5" s="342">
        <f>依頼書!AB6</f>
        <v>0</v>
      </c>
      <c r="G5" s="342"/>
      <c r="H5" s="342"/>
      <c r="I5" s="342"/>
      <c r="J5" s="342"/>
      <c r="K5" s="342"/>
      <c r="L5" s="342"/>
      <c r="M5" s="342"/>
      <c r="N5" s="342"/>
      <c r="O5" s="51"/>
      <c r="P5" s="51"/>
      <c r="Q5" s="51"/>
      <c r="R5" s="51"/>
      <c r="S5" s="51"/>
      <c r="T5" s="51"/>
      <c r="U5" s="51"/>
    </row>
    <row r="6" spans="1:50" s="9" customFormat="1" ht="16.5" customHeight="1" x14ac:dyDescent="0.15">
      <c r="B6" s="348" t="s">
        <v>25</v>
      </c>
      <c r="C6" s="348"/>
      <c r="D6" s="348"/>
      <c r="E6" s="348"/>
      <c r="F6" s="342">
        <f>依頼書!AB7</f>
        <v>0</v>
      </c>
      <c r="G6" s="342"/>
      <c r="H6" s="342"/>
      <c r="I6" s="342"/>
      <c r="J6" s="342"/>
      <c r="K6" s="342"/>
      <c r="L6" s="342"/>
      <c r="M6" s="342"/>
      <c r="N6" s="342"/>
      <c r="AN6" s="144"/>
      <c r="AO6" s="144"/>
      <c r="AP6" s="144"/>
      <c r="AQ6" s="144"/>
      <c r="AR6" s="144"/>
      <c r="AS6" s="144"/>
      <c r="AT6" s="144"/>
      <c r="AU6" s="144"/>
      <c r="AV6" s="144"/>
      <c r="AW6" s="144"/>
      <c r="AX6" s="144"/>
    </row>
    <row r="7" spans="1:50" s="9" customFormat="1" ht="16.5" customHeight="1" x14ac:dyDescent="0.15">
      <c r="C7" s="341" t="s">
        <v>2</v>
      </c>
      <c r="D7" s="341"/>
      <c r="E7" s="341"/>
      <c r="F7" s="341"/>
      <c r="G7" s="342" t="s">
        <v>3</v>
      </c>
      <c r="H7" s="342"/>
      <c r="I7" s="342">
        <f>依頼書!AE8</f>
        <v>0</v>
      </c>
      <c r="J7" s="342"/>
      <c r="K7" s="342"/>
      <c r="L7" s="342"/>
      <c r="M7" s="342"/>
      <c r="N7" s="342"/>
      <c r="T7" s="52"/>
      <c r="AN7" s="144"/>
      <c r="AO7" s="144"/>
      <c r="AP7" s="144"/>
      <c r="AQ7" s="144"/>
      <c r="AR7" s="144"/>
      <c r="AS7" s="144"/>
      <c r="AT7" s="144"/>
      <c r="AU7" s="144"/>
      <c r="AV7" s="144"/>
      <c r="AW7" s="144"/>
      <c r="AX7" s="144"/>
    </row>
    <row r="8" spans="1:50" s="9" customFormat="1" ht="16.5" customHeight="1" x14ac:dyDescent="0.15">
      <c r="F8" s="52"/>
      <c r="G8" s="342" t="s">
        <v>4</v>
      </c>
      <c r="H8" s="342"/>
      <c r="I8" s="342">
        <f>依頼書!AE9</f>
        <v>0</v>
      </c>
      <c r="J8" s="342"/>
      <c r="K8" s="342"/>
      <c r="L8" s="342"/>
      <c r="M8" s="342"/>
      <c r="N8" s="342"/>
      <c r="O8" s="9" t="s">
        <v>65</v>
      </c>
      <c r="T8" s="52"/>
      <c r="AN8" s="144"/>
      <c r="AO8" s="144"/>
      <c r="AP8" s="144"/>
      <c r="AQ8" s="144"/>
      <c r="AR8" s="144"/>
      <c r="AS8" s="144"/>
      <c r="AT8" s="144"/>
      <c r="AU8" s="144"/>
      <c r="AV8" s="144"/>
      <c r="AW8" s="144"/>
      <c r="AX8" s="144"/>
    </row>
    <row r="9" spans="1:50" s="9" customFormat="1" ht="16.5" customHeight="1" x14ac:dyDescent="0.15">
      <c r="AN9" s="144"/>
      <c r="AO9" s="144"/>
      <c r="AP9" s="144"/>
      <c r="AQ9" s="144"/>
      <c r="AR9" s="144"/>
      <c r="AS9" s="144"/>
      <c r="AT9" s="144"/>
      <c r="AU9" s="144"/>
      <c r="AV9" s="144"/>
      <c r="AW9" s="144"/>
      <c r="AX9" s="144"/>
    </row>
    <row r="10" spans="1:50" s="9" customFormat="1" ht="16.5" customHeight="1" x14ac:dyDescent="0.15">
      <c r="C10" s="341" t="s">
        <v>27</v>
      </c>
      <c r="D10" s="341"/>
      <c r="E10" s="341"/>
      <c r="F10" s="341"/>
      <c r="G10" s="342" t="s">
        <v>3</v>
      </c>
      <c r="H10" s="342"/>
      <c r="I10" s="342">
        <f>依頼書!AE11</f>
        <v>0</v>
      </c>
      <c r="J10" s="342"/>
      <c r="K10" s="342"/>
      <c r="L10" s="342"/>
      <c r="M10" s="342"/>
      <c r="N10" s="342"/>
      <c r="AK10" s="53"/>
      <c r="AN10" s="144"/>
      <c r="AO10" s="144"/>
      <c r="AP10" s="144"/>
      <c r="AQ10" s="144"/>
      <c r="AR10" s="144"/>
      <c r="AS10" s="144"/>
      <c r="AT10" s="144"/>
      <c r="AU10" s="144"/>
      <c r="AV10" s="144"/>
      <c r="AW10" s="144"/>
      <c r="AX10" s="144"/>
    </row>
    <row r="11" spans="1:50" s="9" customFormat="1" ht="16.5" customHeight="1" x14ac:dyDescent="0.15">
      <c r="F11" s="52"/>
      <c r="G11" s="342" t="s">
        <v>4</v>
      </c>
      <c r="H11" s="342"/>
      <c r="I11" s="342">
        <f>依頼書!AE12</f>
        <v>0</v>
      </c>
      <c r="J11" s="342"/>
      <c r="K11" s="342"/>
      <c r="L11" s="342"/>
      <c r="M11" s="342"/>
      <c r="N11" s="342"/>
      <c r="O11" s="9" t="s">
        <v>65</v>
      </c>
      <c r="AN11" s="144"/>
      <c r="AO11" s="144"/>
      <c r="AP11" s="144"/>
      <c r="AQ11" s="144"/>
      <c r="AR11" s="144"/>
      <c r="AS11" s="144"/>
      <c r="AT11" s="144"/>
      <c r="AU11" s="144"/>
      <c r="AV11" s="144"/>
      <c r="AW11" s="144"/>
      <c r="AX11" s="144"/>
    </row>
    <row r="12" spans="1:50" s="9" customFormat="1" ht="16.5" customHeight="1" x14ac:dyDescent="0.15">
      <c r="X12" s="9" t="s">
        <v>67</v>
      </c>
      <c r="AN12" s="144"/>
      <c r="AO12" s="144"/>
      <c r="AP12" s="144"/>
      <c r="AQ12" s="144"/>
      <c r="AR12" s="144"/>
      <c r="AS12" s="144"/>
      <c r="AT12" s="144"/>
      <c r="AU12" s="144"/>
      <c r="AV12" s="144"/>
      <c r="AW12" s="144"/>
      <c r="AX12" s="144"/>
    </row>
    <row r="13" spans="1:50" s="9" customFormat="1" ht="16.5" customHeight="1" x14ac:dyDescent="0.15">
      <c r="AK13" s="53"/>
      <c r="AN13" s="144"/>
      <c r="AO13" s="144"/>
      <c r="AP13" s="144"/>
      <c r="AQ13" s="144"/>
      <c r="AR13" s="144"/>
      <c r="AS13" s="144"/>
      <c r="AT13" s="144"/>
      <c r="AU13" s="144"/>
      <c r="AV13" s="144"/>
      <c r="AW13" s="144"/>
      <c r="AX13" s="144"/>
    </row>
    <row r="14" spans="1:50" s="9" customFormat="1" ht="16.5" customHeight="1" x14ac:dyDescent="0.15">
      <c r="V14" s="54"/>
      <c r="W14" s="54"/>
      <c r="X14" s="49"/>
      <c r="Y14" s="49"/>
      <c r="Z14" s="49"/>
      <c r="AA14" s="49"/>
      <c r="AN14" s="144"/>
      <c r="AO14" s="144"/>
      <c r="AP14" s="144"/>
      <c r="AQ14" s="144"/>
      <c r="AR14" s="144"/>
      <c r="AS14" s="144"/>
      <c r="AT14" s="144"/>
      <c r="AU14" s="144"/>
      <c r="AV14" s="144"/>
      <c r="AW14" s="144"/>
      <c r="AX14" s="144"/>
    </row>
    <row r="15" spans="1:50" s="9" customFormat="1" ht="16.5" customHeight="1" x14ac:dyDescent="0.15">
      <c r="C15" s="343"/>
      <c r="D15" s="343"/>
      <c r="E15" s="343">
        <f>依頼書!AF1</f>
        <v>0</v>
      </c>
      <c r="F15" s="343"/>
      <c r="G15" s="49" t="s">
        <v>20</v>
      </c>
      <c r="H15" s="49">
        <f>依頼書!AI1</f>
        <v>0</v>
      </c>
      <c r="I15" s="49" t="s">
        <v>22</v>
      </c>
      <c r="J15" s="49">
        <f>依頼書!AK1</f>
        <v>0</v>
      </c>
      <c r="K15" s="49" t="s">
        <v>21</v>
      </c>
      <c r="L15" s="9" t="s">
        <v>100</v>
      </c>
      <c r="AN15" s="144"/>
      <c r="AO15" s="144"/>
      <c r="AP15" s="144"/>
      <c r="AQ15" s="144"/>
      <c r="AR15" s="144"/>
      <c r="AS15" s="144"/>
      <c r="AT15" s="144"/>
      <c r="AU15" s="144"/>
      <c r="AV15" s="144"/>
      <c r="AW15" s="144"/>
      <c r="AX15" s="144"/>
    </row>
    <row r="16" spans="1:50" s="9" customFormat="1" ht="16.5" customHeight="1" x14ac:dyDescent="0.15">
      <c r="B16" s="55"/>
      <c r="C16" s="52"/>
      <c r="D16" s="55"/>
      <c r="E16" s="52" t="s">
        <v>101</v>
      </c>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N16" s="144"/>
      <c r="AO16" s="144"/>
      <c r="AP16" s="144"/>
      <c r="AQ16" s="144"/>
      <c r="AR16" s="144"/>
      <c r="AS16" s="144"/>
      <c r="AT16" s="144"/>
      <c r="AU16" s="144"/>
      <c r="AV16" s="144"/>
      <c r="AW16" s="144"/>
      <c r="AX16" s="144"/>
    </row>
    <row r="17" spans="2:63" s="9" customFormat="1" ht="16.5" customHeight="1" x14ac:dyDescent="0.15">
      <c r="B17" s="55"/>
      <c r="C17" s="52"/>
      <c r="D17" s="55"/>
      <c r="E17" s="52" t="s">
        <v>73</v>
      </c>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N17" s="144"/>
      <c r="AO17" s="144"/>
      <c r="AP17" s="144"/>
      <c r="AQ17" s="144"/>
      <c r="AR17" s="144"/>
      <c r="AS17" s="144"/>
      <c r="AT17" s="144"/>
      <c r="AU17" s="144"/>
      <c r="AV17" s="144"/>
      <c r="AW17" s="144"/>
      <c r="AX17" s="144"/>
    </row>
    <row r="18" spans="2:63" s="9" customFormat="1" ht="16.5" customHeight="1" x14ac:dyDescent="0.15">
      <c r="B18" s="55"/>
      <c r="C18" s="52"/>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N18" s="144"/>
      <c r="AO18" s="144"/>
      <c r="AP18" s="144"/>
      <c r="AQ18" s="144"/>
      <c r="AR18" s="144"/>
      <c r="AS18" s="144"/>
      <c r="AT18" s="144"/>
      <c r="AU18" s="144"/>
      <c r="AV18" s="144"/>
      <c r="AW18" s="144"/>
      <c r="AX18" s="144"/>
    </row>
    <row r="19" spans="2:63" s="9" customFormat="1" ht="16.5" customHeight="1" x14ac:dyDescent="0.15">
      <c r="AN19" s="144"/>
      <c r="AO19" s="144"/>
      <c r="AP19" s="145"/>
      <c r="AQ19" s="144"/>
      <c r="AR19" s="144"/>
      <c r="AS19" s="144"/>
      <c r="AT19" s="144"/>
      <c r="AU19" s="144"/>
      <c r="AV19" s="144"/>
      <c r="AW19" s="144"/>
      <c r="AX19" s="144"/>
    </row>
    <row r="20" spans="2:63" s="9" customFormat="1" ht="16.5" customHeight="1" x14ac:dyDescent="0.15">
      <c r="B20" s="343" t="s">
        <v>5</v>
      </c>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N20" s="144"/>
      <c r="AO20" s="144"/>
      <c r="AP20" s="144"/>
      <c r="AQ20" s="144"/>
      <c r="AR20" s="144"/>
      <c r="AS20" s="144"/>
      <c r="AT20" s="144"/>
      <c r="AU20" s="144"/>
      <c r="AV20" s="144"/>
      <c r="AW20" s="144"/>
      <c r="AX20" s="144"/>
    </row>
    <row r="21" spans="2:63" ht="11.25" customHeight="1" x14ac:dyDescent="0.15"/>
    <row r="22" spans="2:63" s="62" customFormat="1" ht="16.5" customHeight="1" x14ac:dyDescent="0.15">
      <c r="D22" s="9" t="s">
        <v>87</v>
      </c>
      <c r="AN22" s="144"/>
      <c r="AO22" s="144">
        <f>依頼書!AO22</f>
        <v>0</v>
      </c>
      <c r="AP22" s="144">
        <f>依頼書!AP22</f>
        <v>1</v>
      </c>
      <c r="AQ22" s="144">
        <f>依頼書!AQ22</f>
        <v>2</v>
      </c>
      <c r="AR22" s="144">
        <f>依頼書!AR22</f>
        <v>3</v>
      </c>
      <c r="AS22" s="144">
        <f>依頼書!AS22</f>
        <v>4</v>
      </c>
      <c r="AT22" s="144">
        <f>依頼書!AT22</f>
        <v>5</v>
      </c>
      <c r="AU22" s="144">
        <f>依頼書!AU22</f>
        <v>6</v>
      </c>
      <c r="AV22" s="144">
        <f>依頼書!AV22</f>
        <v>7</v>
      </c>
      <c r="AW22" s="144" t="str">
        <f>依頼書!AW22</f>
        <v>系統数</v>
      </c>
      <c r="AX22" s="144">
        <f>依頼書!AX22</f>
        <v>0</v>
      </c>
      <c r="AY22" s="62">
        <f>依頼書!AY22</f>
        <v>0</v>
      </c>
    </row>
    <row r="23" spans="2:63" ht="16.5" customHeight="1" x14ac:dyDescent="0.15">
      <c r="E23" s="344" t="s">
        <v>7</v>
      </c>
      <c r="F23" s="209"/>
      <c r="G23" s="209"/>
      <c r="H23" s="209"/>
      <c r="I23" s="209"/>
      <c r="J23" s="209"/>
      <c r="K23" s="209"/>
      <c r="L23" s="209"/>
      <c r="M23" s="209" t="s">
        <v>8</v>
      </c>
      <c r="N23" s="209"/>
      <c r="O23" s="209"/>
      <c r="P23" s="209"/>
      <c r="Q23" s="209"/>
      <c r="R23" s="209"/>
      <c r="S23" s="209"/>
      <c r="T23" s="209"/>
      <c r="U23" s="209"/>
      <c r="V23" s="209"/>
      <c r="W23" s="209"/>
      <c r="X23" s="209"/>
      <c r="Y23" s="209"/>
      <c r="Z23" s="209"/>
      <c r="AA23" s="209"/>
      <c r="AB23" s="209"/>
      <c r="AC23" s="209"/>
      <c r="AD23" s="209"/>
      <c r="AE23" s="209"/>
      <c r="AF23" s="209" t="s">
        <v>9</v>
      </c>
      <c r="AG23" s="345"/>
      <c r="AH23" s="59"/>
      <c r="AI23" s="59"/>
      <c r="AJ23" s="59"/>
      <c r="AK23" s="59"/>
      <c r="AL23" s="59"/>
      <c r="AO23" s="144" t="b">
        <f>依頼書!AO23</f>
        <v>0</v>
      </c>
      <c r="AP23" s="144">
        <f>依頼書!AP23</f>
        <v>0</v>
      </c>
      <c r="AQ23" s="144">
        <f>依頼書!AQ23</f>
        <v>0</v>
      </c>
      <c r="AR23" s="144">
        <f>依頼書!AR23</f>
        <v>0</v>
      </c>
      <c r="AS23" s="144">
        <f>依頼書!AS23</f>
        <v>0</v>
      </c>
      <c r="AT23" s="144">
        <f>依頼書!AT23</f>
        <v>0</v>
      </c>
      <c r="AU23" s="144">
        <f>依頼書!AU23</f>
        <v>0</v>
      </c>
      <c r="AV23" s="144">
        <f>依頼書!AV23</f>
        <v>0</v>
      </c>
      <c r="AW23" s="144">
        <f>依頼書!AW23</f>
        <v>0</v>
      </c>
      <c r="AX23" s="144">
        <f>依頼書!AX23</f>
        <v>0</v>
      </c>
      <c r="AY23" s="62">
        <f>依頼書!AY23</f>
        <v>0</v>
      </c>
      <c r="AZ23" s="50">
        <f>依頼書!BA22</f>
        <v>0</v>
      </c>
      <c r="BA23" s="50">
        <f>依頼書!BB22</f>
        <v>0</v>
      </c>
      <c r="BB23" s="50">
        <f>依頼書!BC22</f>
        <v>0</v>
      </c>
      <c r="BC23" s="50">
        <f>依頼書!BD22</f>
        <v>0</v>
      </c>
      <c r="BD23" s="50">
        <f>依頼書!BE22</f>
        <v>0</v>
      </c>
      <c r="BE23" s="50">
        <f>依頼書!BF22</f>
        <v>0</v>
      </c>
      <c r="BF23" s="50">
        <f>依頼書!BG22</f>
        <v>0</v>
      </c>
      <c r="BG23" s="50">
        <f>依頼書!BH22</f>
        <v>0</v>
      </c>
      <c r="BH23" s="50">
        <f>依頼書!BI22</f>
        <v>0</v>
      </c>
      <c r="BI23" s="50">
        <f>依頼書!BJ22</f>
        <v>0</v>
      </c>
      <c r="BJ23" s="50">
        <f>依頼書!BK22</f>
        <v>0</v>
      </c>
      <c r="BK23" s="50">
        <f>依頼書!BL22</f>
        <v>0</v>
      </c>
    </row>
    <row r="24" spans="2:63" ht="16.5" customHeight="1" x14ac:dyDescent="0.15">
      <c r="E24" s="335" t="str">
        <f>依頼書!A23</f>
        <v/>
      </c>
      <c r="F24" s="336"/>
      <c r="G24" s="336"/>
      <c r="H24" s="336"/>
      <c r="I24" s="336"/>
      <c r="J24" s="336"/>
      <c r="K24" s="336"/>
      <c r="L24" s="337"/>
      <c r="M24" s="11" t="s">
        <v>31</v>
      </c>
      <c r="N24" s="11"/>
      <c r="O24" s="11"/>
      <c r="P24" s="11"/>
      <c r="Q24" s="11"/>
      <c r="R24" s="11"/>
      <c r="S24" s="11"/>
      <c r="T24" s="11"/>
      <c r="U24" s="11"/>
      <c r="V24" s="11"/>
      <c r="W24" s="11"/>
      <c r="X24" s="11"/>
      <c r="Y24" s="11"/>
      <c r="Z24" s="11"/>
      <c r="AA24" s="11"/>
      <c r="AB24" s="11"/>
      <c r="AC24" s="11"/>
      <c r="AD24" s="11"/>
      <c r="AE24" s="101"/>
      <c r="AF24" s="317">
        <f>依頼書!AB24</f>
        <v>0</v>
      </c>
      <c r="AG24" s="369"/>
      <c r="AH24" s="59"/>
      <c r="AI24" s="59"/>
      <c r="AJ24" s="59"/>
      <c r="AK24" s="59"/>
      <c r="AL24" s="59"/>
      <c r="AO24" s="144">
        <f>依頼書!AO24</f>
        <v>0</v>
      </c>
      <c r="AP24" s="144" t="b">
        <f>依頼書!AP24</f>
        <v>0</v>
      </c>
      <c r="AQ24" s="144">
        <f>依頼書!AQ24</f>
        <v>0</v>
      </c>
      <c r="AR24" s="144">
        <f>依頼書!AR24</f>
        <v>0</v>
      </c>
      <c r="AS24" s="144">
        <f>依頼書!AS24</f>
        <v>0</v>
      </c>
      <c r="AT24" s="144">
        <f>依頼書!AT24</f>
        <v>0</v>
      </c>
      <c r="AU24" s="144">
        <f>依頼書!AU24</f>
        <v>0</v>
      </c>
      <c r="AV24" s="144">
        <f>依頼書!AV24</f>
        <v>0</v>
      </c>
      <c r="AW24" s="144" t="b">
        <f>依頼書!AW24</f>
        <v>0</v>
      </c>
      <c r="AX24" s="144">
        <f>依頼書!AX24</f>
        <v>0</v>
      </c>
      <c r="AY24" s="62">
        <f>依頼書!AY24</f>
        <v>0</v>
      </c>
      <c r="AZ24" s="50">
        <f>依頼書!BA23</f>
        <v>0</v>
      </c>
      <c r="BA24" s="50">
        <f>依頼書!BB23</f>
        <v>0</v>
      </c>
      <c r="BB24" s="50">
        <f>依頼書!BC23</f>
        <v>0</v>
      </c>
      <c r="BC24" s="50">
        <f>依頼書!BD23</f>
        <v>0</v>
      </c>
      <c r="BD24" s="50">
        <f>依頼書!BE23</f>
        <v>0</v>
      </c>
      <c r="BE24" s="50">
        <f>依頼書!BF23</f>
        <v>0</v>
      </c>
      <c r="BF24" s="50">
        <f>依頼書!BG23</f>
        <v>0</v>
      </c>
      <c r="BG24" s="50">
        <f>依頼書!BH23</f>
        <v>0</v>
      </c>
      <c r="BH24" s="50">
        <f>依頼書!BI23</f>
        <v>0</v>
      </c>
      <c r="BI24" s="50">
        <f>依頼書!BJ23</f>
        <v>0</v>
      </c>
      <c r="BJ24" s="50">
        <f>依頼書!BK23</f>
        <v>0</v>
      </c>
      <c r="BK24" s="50">
        <f>依頼書!BL23</f>
        <v>0</v>
      </c>
    </row>
    <row r="25" spans="2:63" ht="16.5" customHeight="1" x14ac:dyDescent="0.15">
      <c r="E25" s="338"/>
      <c r="F25" s="339"/>
      <c r="G25" s="339"/>
      <c r="H25" s="339"/>
      <c r="I25" s="339"/>
      <c r="J25" s="339"/>
      <c r="K25" s="339"/>
      <c r="L25" s="340"/>
      <c r="M25" s="57"/>
      <c r="N25" s="17"/>
      <c r="O25" s="17"/>
      <c r="P25" s="17"/>
      <c r="Q25" s="17"/>
      <c r="R25" s="17"/>
      <c r="S25" s="17"/>
      <c r="T25" s="17"/>
      <c r="U25" s="17"/>
      <c r="V25" s="17"/>
      <c r="W25" s="17"/>
      <c r="X25" s="17"/>
      <c r="Y25" s="17"/>
      <c r="Z25" s="17"/>
      <c r="AA25" s="17"/>
      <c r="AB25" s="17"/>
      <c r="AC25" s="17"/>
      <c r="AD25" s="17"/>
      <c r="AE25" s="102"/>
      <c r="AF25" s="324">
        <f>依頼書!AB25</f>
        <v>0</v>
      </c>
      <c r="AG25" s="334"/>
      <c r="AH25" s="59"/>
      <c r="AI25" s="60"/>
      <c r="AJ25" s="60"/>
      <c r="AK25" s="60"/>
      <c r="AL25" s="60"/>
      <c r="AO25" s="144">
        <f>依頼書!AO25</f>
        <v>0</v>
      </c>
      <c r="AP25" s="144" t="b">
        <f>依頼書!AP25</f>
        <v>0</v>
      </c>
      <c r="AQ25" s="144">
        <f>依頼書!AQ25</f>
        <v>0</v>
      </c>
      <c r="AR25" s="144">
        <f>依頼書!AR25</f>
        <v>0</v>
      </c>
      <c r="AS25" s="144">
        <f>依頼書!AS25</f>
        <v>0</v>
      </c>
      <c r="AT25" s="144">
        <f>依頼書!AT25</f>
        <v>0</v>
      </c>
      <c r="AU25" s="144">
        <f>依頼書!AU25</f>
        <v>0</v>
      </c>
      <c r="AV25" s="144">
        <f>依頼書!AV25</f>
        <v>0</v>
      </c>
      <c r="AW25" s="144" t="b">
        <f>依頼書!AW25</f>
        <v>0</v>
      </c>
      <c r="AX25" s="144">
        <f>依頼書!AX25</f>
        <v>0</v>
      </c>
      <c r="AY25" s="62">
        <f>依頼書!AY25</f>
        <v>0</v>
      </c>
      <c r="AZ25" s="50">
        <f>依頼書!BA24</f>
        <v>0</v>
      </c>
      <c r="BA25" s="50">
        <f>依頼書!BB24</f>
        <v>0</v>
      </c>
      <c r="BB25" s="50">
        <f>依頼書!BC24</f>
        <v>0</v>
      </c>
      <c r="BC25" s="50">
        <f>依頼書!BD24</f>
        <v>0</v>
      </c>
      <c r="BD25" s="50">
        <f>依頼書!BE24</f>
        <v>0</v>
      </c>
      <c r="BE25" s="50">
        <f>依頼書!BF24</f>
        <v>0</v>
      </c>
      <c r="BF25" s="50">
        <f>依頼書!BG24</f>
        <v>0</v>
      </c>
      <c r="BG25" s="50">
        <f>依頼書!BH24</f>
        <v>0</v>
      </c>
      <c r="BH25" s="50">
        <f>依頼書!BI24</f>
        <v>0</v>
      </c>
      <c r="BI25" s="50">
        <f>依頼書!BJ24</f>
        <v>0</v>
      </c>
      <c r="BJ25" s="50">
        <f>依頼書!BK24</f>
        <v>0</v>
      </c>
      <c r="BK25" s="50">
        <f>依頼書!BL24</f>
        <v>0</v>
      </c>
    </row>
    <row r="26" spans="2:63" ht="16.5" customHeight="1" x14ac:dyDescent="0.15">
      <c r="E26" s="338"/>
      <c r="F26" s="339"/>
      <c r="G26" s="339"/>
      <c r="H26" s="339"/>
      <c r="I26" s="339"/>
      <c r="J26" s="339"/>
      <c r="K26" s="339"/>
      <c r="L26" s="340"/>
      <c r="M26" s="57"/>
      <c r="N26" s="17"/>
      <c r="O26" s="17"/>
      <c r="P26" s="17"/>
      <c r="Q26" s="17"/>
      <c r="R26" s="17"/>
      <c r="S26" s="17"/>
      <c r="T26" s="17"/>
      <c r="U26" s="17"/>
      <c r="V26" s="17"/>
      <c r="W26" s="17"/>
      <c r="X26" s="17"/>
      <c r="Y26" s="17"/>
      <c r="Z26" s="17"/>
      <c r="AA26" s="17"/>
      <c r="AB26" s="17"/>
      <c r="AC26" s="17"/>
      <c r="AD26" s="17"/>
      <c r="AE26" s="102"/>
      <c r="AF26" s="324">
        <f>依頼書!AB26</f>
        <v>0</v>
      </c>
      <c r="AG26" s="334"/>
      <c r="AH26" s="61"/>
      <c r="AI26" s="61"/>
      <c r="AJ26" s="61"/>
      <c r="AK26" s="61"/>
      <c r="AL26" s="61"/>
      <c r="AO26" s="144">
        <f>依頼書!AO26</f>
        <v>0</v>
      </c>
      <c r="AP26" s="144">
        <f>依頼書!AP26</f>
        <v>0</v>
      </c>
      <c r="AQ26" s="144" t="b">
        <f>依頼書!AQ26</f>
        <v>0</v>
      </c>
      <c r="AR26" s="144">
        <f>依頼書!AR26</f>
        <v>0</v>
      </c>
      <c r="AS26" s="144">
        <f>依頼書!AS26</f>
        <v>0</v>
      </c>
      <c r="AT26" s="144">
        <f>依頼書!AT26</f>
        <v>0</v>
      </c>
      <c r="AU26" s="144">
        <f>依頼書!AU26</f>
        <v>0</v>
      </c>
      <c r="AV26" s="144">
        <f>依頼書!AV26</f>
        <v>0</v>
      </c>
      <c r="AW26" s="144" t="b">
        <f>依頼書!AW26</f>
        <v>0</v>
      </c>
      <c r="AX26" s="144">
        <f>依頼書!AX26</f>
        <v>0</v>
      </c>
      <c r="AY26" s="62">
        <f>依頼書!AY26</f>
        <v>0</v>
      </c>
      <c r="AZ26" s="50">
        <f>依頼書!BA25</f>
        <v>0</v>
      </c>
      <c r="BA26" s="50">
        <f>依頼書!BB25</f>
        <v>0</v>
      </c>
      <c r="BB26" s="50">
        <f>依頼書!BC25</f>
        <v>0</v>
      </c>
      <c r="BC26" s="50">
        <f>依頼書!BD25</f>
        <v>0</v>
      </c>
      <c r="BD26" s="50">
        <f>依頼書!BE25</f>
        <v>0</v>
      </c>
      <c r="BE26" s="50">
        <f>依頼書!BF25</f>
        <v>0</v>
      </c>
      <c r="BF26" s="50">
        <f>依頼書!BG25</f>
        <v>0</v>
      </c>
      <c r="BG26" s="50">
        <f>依頼書!BH25</f>
        <v>0</v>
      </c>
      <c r="BH26" s="50">
        <f>依頼書!BI25</f>
        <v>0</v>
      </c>
      <c r="BI26" s="50">
        <f>依頼書!BJ25</f>
        <v>0</v>
      </c>
      <c r="BJ26" s="50">
        <f>依頼書!BK25</f>
        <v>0</v>
      </c>
      <c r="BK26" s="50">
        <f>依頼書!BL25</f>
        <v>0</v>
      </c>
    </row>
    <row r="27" spans="2:63" ht="16.5" customHeight="1" x14ac:dyDescent="0.15">
      <c r="E27" s="338"/>
      <c r="F27" s="339"/>
      <c r="G27" s="339"/>
      <c r="H27" s="339"/>
      <c r="I27" s="339"/>
      <c r="J27" s="339"/>
      <c r="K27" s="339"/>
      <c r="L27" s="340"/>
      <c r="M27" s="16"/>
      <c r="N27" s="17"/>
      <c r="O27" s="17"/>
      <c r="P27" s="17"/>
      <c r="Q27" s="17"/>
      <c r="R27" s="17"/>
      <c r="S27" s="17"/>
      <c r="T27" s="17"/>
      <c r="U27" s="17"/>
      <c r="V27" s="17"/>
      <c r="W27" s="17"/>
      <c r="X27" s="17"/>
      <c r="Y27" s="17"/>
      <c r="Z27" s="17"/>
      <c r="AA27" s="17"/>
      <c r="AB27" s="17"/>
      <c r="AC27" s="17"/>
      <c r="AD27" s="17"/>
      <c r="AE27" s="102"/>
      <c r="AF27" s="324">
        <f>依頼書!AB27</f>
        <v>0</v>
      </c>
      <c r="AG27" s="334"/>
      <c r="AH27" s="59"/>
      <c r="AI27" s="60"/>
      <c r="AJ27" s="60"/>
      <c r="AK27" s="60"/>
      <c r="AL27" s="60"/>
      <c r="AO27" s="144">
        <f>依頼書!AO27</f>
        <v>0</v>
      </c>
      <c r="AP27" s="144">
        <f>依頼書!AP27</f>
        <v>0</v>
      </c>
      <c r="AQ27" s="144">
        <f>依頼書!AQ27</f>
        <v>0</v>
      </c>
      <c r="AR27" s="144" t="b">
        <f>依頼書!AR27</f>
        <v>0</v>
      </c>
      <c r="AS27" s="144">
        <f>依頼書!AS27</f>
        <v>0</v>
      </c>
      <c r="AT27" s="144">
        <f>依頼書!AT27</f>
        <v>0</v>
      </c>
      <c r="AU27" s="144">
        <f>依頼書!AU27</f>
        <v>0</v>
      </c>
      <c r="AV27" s="144">
        <f>依頼書!AV27</f>
        <v>0</v>
      </c>
      <c r="AW27" s="144" t="b">
        <f>依頼書!AW27</f>
        <v>0</v>
      </c>
      <c r="AX27" s="144">
        <f>依頼書!AX27</f>
        <v>0</v>
      </c>
      <c r="AY27" s="62">
        <f>依頼書!AY27</f>
        <v>0</v>
      </c>
      <c r="AZ27" s="50">
        <f>依頼書!BA26</f>
        <v>0</v>
      </c>
      <c r="BA27" s="50">
        <f>依頼書!BB26</f>
        <v>0</v>
      </c>
      <c r="BB27" s="50">
        <f>依頼書!BC26</f>
        <v>0</v>
      </c>
      <c r="BC27" s="50">
        <f>依頼書!BD26</f>
        <v>0</v>
      </c>
      <c r="BD27" s="50">
        <f>依頼書!BE26</f>
        <v>0</v>
      </c>
      <c r="BE27" s="50">
        <f>依頼書!BF26</f>
        <v>0</v>
      </c>
      <c r="BF27" s="50">
        <f>依頼書!BG26</f>
        <v>0</v>
      </c>
      <c r="BG27" s="50">
        <f>依頼書!BH26</f>
        <v>0</v>
      </c>
      <c r="BH27" s="50">
        <f>依頼書!BI26</f>
        <v>0</v>
      </c>
      <c r="BI27" s="50">
        <f>依頼書!BJ26</f>
        <v>0</v>
      </c>
      <c r="BJ27" s="50">
        <f>依頼書!BK26</f>
        <v>0</v>
      </c>
      <c r="BK27" s="50">
        <f>依頼書!BL26</f>
        <v>0</v>
      </c>
    </row>
    <row r="28" spans="2:63" ht="16.5" customHeight="1" x14ac:dyDescent="0.15">
      <c r="E28" s="338"/>
      <c r="F28" s="339"/>
      <c r="G28" s="339"/>
      <c r="H28" s="339"/>
      <c r="I28" s="339"/>
      <c r="J28" s="339"/>
      <c r="K28" s="339"/>
      <c r="L28" s="340"/>
      <c r="M28" s="16"/>
      <c r="N28" s="17"/>
      <c r="O28" s="17"/>
      <c r="P28" s="17"/>
      <c r="Q28" s="17"/>
      <c r="R28" s="17"/>
      <c r="S28" s="17"/>
      <c r="T28" s="17"/>
      <c r="U28" s="17"/>
      <c r="V28" s="17"/>
      <c r="W28" s="17"/>
      <c r="X28" s="17"/>
      <c r="Y28" s="17"/>
      <c r="Z28" s="17"/>
      <c r="AA28" s="17"/>
      <c r="AB28" s="17"/>
      <c r="AC28" s="17" t="s">
        <v>36</v>
      </c>
      <c r="AD28" s="17"/>
      <c r="AE28" s="104"/>
      <c r="AF28" s="324">
        <f>依頼書!AB28</f>
        <v>0</v>
      </c>
      <c r="AG28" s="334"/>
      <c r="AH28" s="59"/>
      <c r="AI28" s="60"/>
      <c r="AJ28" s="60"/>
      <c r="AK28" s="60"/>
      <c r="AL28" s="60"/>
      <c r="AO28" s="144">
        <f>依頼書!AO28</f>
        <v>0</v>
      </c>
      <c r="AP28" s="144">
        <f>依頼書!AP28</f>
        <v>0</v>
      </c>
      <c r="AQ28" s="144" t="b">
        <f>依頼書!AQ28</f>
        <v>0</v>
      </c>
      <c r="AR28" s="144">
        <f>依頼書!AR28</f>
        <v>0</v>
      </c>
      <c r="AS28" s="144">
        <f>依頼書!AS28</f>
        <v>0</v>
      </c>
      <c r="AT28" s="144">
        <f>依頼書!AT28</f>
        <v>0</v>
      </c>
      <c r="AU28" s="144">
        <f>依頼書!AU28</f>
        <v>0</v>
      </c>
      <c r="AV28" s="144">
        <f>依頼書!AV28</f>
        <v>0</v>
      </c>
      <c r="AW28" s="144" t="b">
        <f>依頼書!AW28</f>
        <v>0</v>
      </c>
      <c r="AX28" s="144">
        <f>依頼書!AX28</f>
        <v>0</v>
      </c>
      <c r="AY28" s="62">
        <f>依頼書!AY28</f>
        <v>0</v>
      </c>
      <c r="AZ28" s="50">
        <f>依頼書!BA27</f>
        <v>0</v>
      </c>
      <c r="BA28" s="50">
        <f>依頼書!BB27</f>
        <v>0</v>
      </c>
      <c r="BB28" s="50">
        <f>依頼書!BC27</f>
        <v>0</v>
      </c>
      <c r="BC28" s="50">
        <f>依頼書!BD27</f>
        <v>0</v>
      </c>
      <c r="BD28" s="50">
        <f>依頼書!BE27</f>
        <v>0</v>
      </c>
      <c r="BE28" s="50">
        <f>依頼書!BF27</f>
        <v>0</v>
      </c>
      <c r="BF28" s="50">
        <f>依頼書!BG27</f>
        <v>0</v>
      </c>
      <c r="BG28" s="50">
        <f>依頼書!BH27</f>
        <v>0</v>
      </c>
      <c r="BH28" s="50">
        <f>依頼書!BI27</f>
        <v>0</v>
      </c>
      <c r="BI28" s="50">
        <f>依頼書!BJ27</f>
        <v>0</v>
      </c>
      <c r="BJ28" s="50">
        <f>依頼書!BK27</f>
        <v>0</v>
      </c>
      <c r="BK28" s="50">
        <f>依頼書!BL27</f>
        <v>0</v>
      </c>
    </row>
    <row r="29" spans="2:63" ht="16.5" customHeight="1" x14ac:dyDescent="0.15">
      <c r="E29" s="338"/>
      <c r="F29" s="339"/>
      <c r="G29" s="339"/>
      <c r="H29" s="339"/>
      <c r="I29" s="339"/>
      <c r="J29" s="339"/>
      <c r="K29" s="339"/>
      <c r="L29" s="340"/>
      <c r="M29" s="16"/>
      <c r="N29" s="17"/>
      <c r="O29" s="17"/>
      <c r="P29" s="17"/>
      <c r="Q29" s="17"/>
      <c r="R29" s="17"/>
      <c r="S29" s="17"/>
      <c r="T29" s="17"/>
      <c r="U29" s="17"/>
      <c r="V29" s="17"/>
      <c r="W29" s="17"/>
      <c r="X29" s="17"/>
      <c r="Y29" s="17"/>
      <c r="Z29" s="17"/>
      <c r="AA29" s="17"/>
      <c r="AB29" s="17"/>
      <c r="AC29" s="17"/>
      <c r="AD29" s="17"/>
      <c r="AE29" s="102"/>
      <c r="AF29" s="324">
        <f>依頼書!AB29</f>
        <v>0</v>
      </c>
      <c r="AG29" s="334"/>
      <c r="AH29" s="59"/>
      <c r="AI29" s="60"/>
      <c r="AJ29" s="60"/>
      <c r="AK29" s="60"/>
      <c r="AL29" s="60"/>
      <c r="AO29" s="144">
        <f>依頼書!AO29</f>
        <v>0</v>
      </c>
      <c r="AP29" s="144">
        <f>依頼書!AP29</f>
        <v>0</v>
      </c>
      <c r="AQ29" s="144" t="b">
        <f>依頼書!AQ29</f>
        <v>0</v>
      </c>
      <c r="AR29" s="144">
        <f>依頼書!AR29</f>
        <v>0</v>
      </c>
      <c r="AS29" s="144">
        <f>依頼書!AS29</f>
        <v>0</v>
      </c>
      <c r="AT29" s="144">
        <f>依頼書!AT29</f>
        <v>0</v>
      </c>
      <c r="AU29" s="144">
        <f>依頼書!AU29</f>
        <v>0</v>
      </c>
      <c r="AV29" s="144">
        <f>依頼書!AV29</f>
        <v>0</v>
      </c>
      <c r="AW29" s="144" t="b">
        <f>依頼書!AW29</f>
        <v>0</v>
      </c>
      <c r="AX29" s="144">
        <f>依頼書!AX29</f>
        <v>0</v>
      </c>
      <c r="AY29" s="62">
        <f>依頼書!AY29</f>
        <v>0</v>
      </c>
      <c r="AZ29" s="50">
        <f>依頼書!BA28</f>
        <v>0</v>
      </c>
      <c r="BA29" s="50">
        <f>依頼書!BB28</f>
        <v>0</v>
      </c>
      <c r="BB29" s="50">
        <f>依頼書!BC28</f>
        <v>0</v>
      </c>
      <c r="BC29" s="50">
        <f>依頼書!BD28</f>
        <v>0</v>
      </c>
      <c r="BD29" s="50">
        <f>依頼書!BE28</f>
        <v>0</v>
      </c>
      <c r="BE29" s="50">
        <f>依頼書!BF28</f>
        <v>0</v>
      </c>
      <c r="BF29" s="50">
        <f>依頼書!BG28</f>
        <v>0</v>
      </c>
      <c r="BG29" s="50">
        <f>依頼書!BH28</f>
        <v>0</v>
      </c>
      <c r="BH29" s="50">
        <f>依頼書!BI28</f>
        <v>0</v>
      </c>
      <c r="BI29" s="50">
        <f>依頼書!BJ28</f>
        <v>0</v>
      </c>
      <c r="BJ29" s="50">
        <f>依頼書!BK28</f>
        <v>0</v>
      </c>
      <c r="BK29" s="50">
        <f>依頼書!BL28</f>
        <v>0</v>
      </c>
    </row>
    <row r="30" spans="2:63" ht="16.5" customHeight="1" x14ac:dyDescent="0.15">
      <c r="E30" s="338"/>
      <c r="F30" s="339"/>
      <c r="G30" s="339"/>
      <c r="H30" s="339"/>
      <c r="I30" s="339"/>
      <c r="J30" s="339"/>
      <c r="K30" s="339"/>
      <c r="L30" s="340"/>
      <c r="M30" s="16"/>
      <c r="N30" s="17"/>
      <c r="O30" s="17"/>
      <c r="P30" s="17"/>
      <c r="Q30" s="17"/>
      <c r="R30" s="17"/>
      <c r="S30" s="17"/>
      <c r="T30" s="17"/>
      <c r="U30" s="17"/>
      <c r="V30" s="17"/>
      <c r="W30" s="17"/>
      <c r="X30" s="17"/>
      <c r="Y30" s="17"/>
      <c r="Z30" s="17"/>
      <c r="AA30" s="17"/>
      <c r="AB30" s="17"/>
      <c r="AC30" s="17"/>
      <c r="AD30" s="17"/>
      <c r="AE30" s="102"/>
      <c r="AF30" s="324">
        <f>依頼書!AB30</f>
        <v>0</v>
      </c>
      <c r="AG30" s="334"/>
      <c r="AH30" s="59"/>
      <c r="AI30" s="60"/>
      <c r="AJ30" s="60"/>
      <c r="AK30" s="60"/>
      <c r="AL30" s="60"/>
      <c r="AO30" s="144">
        <f>依頼書!AO30</f>
        <v>0</v>
      </c>
      <c r="AP30" s="144">
        <f>依頼書!AP30</f>
        <v>0</v>
      </c>
      <c r="AQ30" s="144">
        <f>依頼書!AQ30</f>
        <v>0</v>
      </c>
      <c r="AR30" s="144">
        <f>依頼書!AR30</f>
        <v>0</v>
      </c>
      <c r="AS30" s="144">
        <f>依頼書!AS30</f>
        <v>0</v>
      </c>
      <c r="AT30" s="144">
        <f>依頼書!AT30</f>
        <v>0</v>
      </c>
      <c r="AU30" s="144">
        <f>依頼書!AU30</f>
        <v>0</v>
      </c>
      <c r="AV30" s="144">
        <f>依頼書!AV30</f>
        <v>0</v>
      </c>
      <c r="AW30" s="144">
        <f>依頼書!AW30</f>
        <v>0</v>
      </c>
      <c r="AX30" s="144">
        <f>依頼書!AX30</f>
        <v>0</v>
      </c>
      <c r="AY30" s="62">
        <f>依頼書!AY30</f>
        <v>0</v>
      </c>
      <c r="AZ30" s="50">
        <f>依頼書!BA29</f>
        <v>0</v>
      </c>
      <c r="BA30" s="50">
        <f>依頼書!BB29</f>
        <v>0</v>
      </c>
      <c r="BB30" s="50">
        <f>依頼書!BC29</f>
        <v>0</v>
      </c>
      <c r="BC30" s="50">
        <f>依頼書!BD29</f>
        <v>0</v>
      </c>
      <c r="BD30" s="50">
        <f>依頼書!BE29</f>
        <v>0</v>
      </c>
      <c r="BE30" s="50">
        <f>依頼書!BF29</f>
        <v>0</v>
      </c>
      <c r="BF30" s="50">
        <f>依頼書!BG29</f>
        <v>0</v>
      </c>
      <c r="BG30" s="50">
        <f>依頼書!BH29</f>
        <v>0</v>
      </c>
      <c r="BH30" s="50">
        <f>依頼書!BI29</f>
        <v>0</v>
      </c>
      <c r="BI30" s="50">
        <f>依頼書!BJ29</f>
        <v>0</v>
      </c>
      <c r="BJ30" s="50">
        <f>依頼書!BK29</f>
        <v>0</v>
      </c>
      <c r="BK30" s="50">
        <f>依頼書!BL29</f>
        <v>0</v>
      </c>
    </row>
    <row r="31" spans="2:63" ht="16.5" customHeight="1" x14ac:dyDescent="0.15">
      <c r="E31" s="338"/>
      <c r="F31" s="339"/>
      <c r="G31" s="339"/>
      <c r="H31" s="339"/>
      <c r="I31" s="339"/>
      <c r="J31" s="339"/>
      <c r="K31" s="339"/>
      <c r="L31" s="340"/>
      <c r="M31" s="105" t="s">
        <v>12</v>
      </c>
      <c r="N31" s="106"/>
      <c r="O31" s="106"/>
      <c r="P31" s="106"/>
      <c r="Q31" s="106"/>
      <c r="R31" s="106"/>
      <c r="S31" s="106"/>
      <c r="T31" s="106"/>
      <c r="U31" s="106"/>
      <c r="V31" s="106"/>
      <c r="W31" s="106"/>
      <c r="X31" s="106"/>
      <c r="Y31" s="106"/>
      <c r="Z31" s="106"/>
      <c r="AA31" s="106"/>
      <c r="AB31" s="106"/>
      <c r="AC31" s="106"/>
      <c r="AD31" s="106"/>
      <c r="AE31" s="107"/>
      <c r="AF31" s="211"/>
      <c r="AG31" s="216"/>
      <c r="AH31" s="61"/>
      <c r="AI31" s="61"/>
      <c r="AJ31" s="61"/>
      <c r="AK31" s="61"/>
      <c r="AL31" s="61"/>
      <c r="AO31" s="144">
        <f>依頼書!AO31</f>
        <v>0</v>
      </c>
      <c r="AP31" s="144" t="b">
        <f>依頼書!AP31</f>
        <v>0</v>
      </c>
      <c r="AQ31" s="144">
        <f>依頼書!AQ31</f>
        <v>0</v>
      </c>
      <c r="AR31" s="144">
        <f>依頼書!AR31</f>
        <v>0</v>
      </c>
      <c r="AS31" s="144">
        <f>依頼書!AS31</f>
        <v>0</v>
      </c>
      <c r="AT31" s="144">
        <f>依頼書!AT31</f>
        <v>0</v>
      </c>
      <c r="AU31" s="144">
        <f>依頼書!AU31</f>
        <v>0</v>
      </c>
      <c r="AV31" s="144">
        <f>依頼書!AV31</f>
        <v>0</v>
      </c>
      <c r="AW31" s="144" t="b">
        <f>依頼書!AW31</f>
        <v>0</v>
      </c>
      <c r="AX31" s="144">
        <f>依頼書!AX31</f>
        <v>0</v>
      </c>
      <c r="AY31" s="62">
        <f>依頼書!AY31</f>
        <v>0</v>
      </c>
      <c r="AZ31" s="50">
        <f>依頼書!BA30</f>
        <v>0</v>
      </c>
      <c r="BA31" s="50">
        <f>依頼書!BB30</f>
        <v>0</v>
      </c>
      <c r="BB31" s="50">
        <f>依頼書!BC30</f>
        <v>0</v>
      </c>
      <c r="BC31" s="50">
        <f>依頼書!BD30</f>
        <v>0</v>
      </c>
      <c r="BD31" s="50">
        <f>依頼書!BE30</f>
        <v>0</v>
      </c>
      <c r="BE31" s="50">
        <f>依頼書!BF30</f>
        <v>0</v>
      </c>
      <c r="BF31" s="50">
        <f>依頼書!BG30</f>
        <v>0</v>
      </c>
      <c r="BG31" s="50">
        <f>依頼書!BH30</f>
        <v>0</v>
      </c>
      <c r="BH31" s="50">
        <f>依頼書!BI30</f>
        <v>0</v>
      </c>
      <c r="BI31" s="50">
        <f>依頼書!BJ30</f>
        <v>0</v>
      </c>
      <c r="BJ31" s="50">
        <f>依頼書!BK30</f>
        <v>0</v>
      </c>
      <c r="BK31" s="50">
        <f>依頼書!BL30</f>
        <v>0</v>
      </c>
    </row>
    <row r="32" spans="2:63" ht="16.5" customHeight="1" x14ac:dyDescent="0.15">
      <c r="E32" s="338"/>
      <c r="F32" s="339"/>
      <c r="G32" s="339"/>
      <c r="H32" s="339"/>
      <c r="I32" s="339"/>
      <c r="J32" s="339"/>
      <c r="K32" s="339"/>
      <c r="L32" s="340"/>
      <c r="M32" s="17"/>
      <c r="N32" s="17"/>
      <c r="O32" s="17"/>
      <c r="P32" s="17"/>
      <c r="Q32" s="17"/>
      <c r="R32" s="17"/>
      <c r="S32" s="17"/>
      <c r="T32" s="17"/>
      <c r="U32" s="17"/>
      <c r="V32" s="17"/>
      <c r="W32" s="17"/>
      <c r="X32" s="17"/>
      <c r="Y32" s="17"/>
      <c r="Z32" s="17"/>
      <c r="AA32" s="17"/>
      <c r="AB32" s="17"/>
      <c r="AC32" s="17"/>
      <c r="AD32" s="17"/>
      <c r="AE32" s="102"/>
      <c r="AF32" s="311">
        <f>依頼書!AB32</f>
        <v>0</v>
      </c>
      <c r="AG32" s="376"/>
      <c r="AH32" s="59"/>
      <c r="AI32" s="60"/>
      <c r="AJ32" s="60"/>
      <c r="AK32" s="60"/>
      <c r="AL32" s="60"/>
      <c r="AO32" s="144">
        <f>依頼書!AO32</f>
        <v>0</v>
      </c>
      <c r="AP32" s="144" t="b">
        <f>依頼書!AP32</f>
        <v>0</v>
      </c>
      <c r="AQ32" s="144">
        <f>依頼書!AQ32</f>
        <v>0</v>
      </c>
      <c r="AR32" s="144">
        <f>依頼書!AR32</f>
        <v>0</v>
      </c>
      <c r="AS32" s="144">
        <f>依頼書!AS32</f>
        <v>0</v>
      </c>
      <c r="AT32" s="144">
        <f>依頼書!AT32</f>
        <v>0</v>
      </c>
      <c r="AU32" s="144">
        <f>依頼書!AU32</f>
        <v>0</v>
      </c>
      <c r="AV32" s="144">
        <f>依頼書!AV32</f>
        <v>0</v>
      </c>
      <c r="AW32" s="144" t="b">
        <f>依頼書!AW32</f>
        <v>0</v>
      </c>
      <c r="AX32" s="144">
        <f>依頼書!AX32</f>
        <v>0</v>
      </c>
      <c r="AY32" s="62">
        <f>依頼書!AY32</f>
        <v>0</v>
      </c>
      <c r="AZ32" s="50">
        <f>依頼書!BA31</f>
        <v>0</v>
      </c>
      <c r="BA32" s="50">
        <f>依頼書!BB31</f>
        <v>0</v>
      </c>
      <c r="BB32" s="50">
        <f>依頼書!BC31</f>
        <v>0</v>
      </c>
      <c r="BC32" s="50">
        <f>依頼書!BD31</f>
        <v>0</v>
      </c>
      <c r="BD32" s="50">
        <f>依頼書!BE31</f>
        <v>0</v>
      </c>
      <c r="BE32" s="50">
        <f>依頼書!BF31</f>
        <v>0</v>
      </c>
      <c r="BF32" s="50">
        <f>依頼書!BG31</f>
        <v>0</v>
      </c>
      <c r="BG32" s="50">
        <f>依頼書!BH31</f>
        <v>0</v>
      </c>
      <c r="BH32" s="50">
        <f>依頼書!BI31</f>
        <v>0</v>
      </c>
      <c r="BI32" s="50">
        <f>依頼書!BJ31</f>
        <v>0</v>
      </c>
      <c r="BJ32" s="50">
        <f>依頼書!BK31</f>
        <v>0</v>
      </c>
      <c r="BK32" s="50">
        <f>依頼書!BL31</f>
        <v>0</v>
      </c>
    </row>
    <row r="33" spans="5:63" ht="16.5" customHeight="1" x14ac:dyDescent="0.15">
      <c r="E33" s="338"/>
      <c r="F33" s="339"/>
      <c r="G33" s="339"/>
      <c r="H33" s="339"/>
      <c r="I33" s="339"/>
      <c r="J33" s="339"/>
      <c r="K33" s="339"/>
      <c r="L33" s="340"/>
      <c r="M33" s="17"/>
      <c r="N33" s="17"/>
      <c r="O33" s="17"/>
      <c r="P33" s="17"/>
      <c r="Q33" s="17"/>
      <c r="R33" s="17"/>
      <c r="S33" s="17"/>
      <c r="T33" s="17"/>
      <c r="U33" s="17"/>
      <c r="V33" s="17"/>
      <c r="W33" s="17"/>
      <c r="X33" s="17"/>
      <c r="Y33" s="17"/>
      <c r="Z33" s="17"/>
      <c r="AA33" s="17"/>
      <c r="AB33" s="17"/>
      <c r="AC33" s="17"/>
      <c r="AD33" s="17"/>
      <c r="AE33" s="102"/>
      <c r="AF33" s="311">
        <f>依頼書!AB33</f>
        <v>0</v>
      </c>
      <c r="AG33" s="376"/>
      <c r="AH33" s="59"/>
      <c r="AI33" s="60"/>
      <c r="AJ33" s="60"/>
      <c r="AK33" s="60"/>
      <c r="AL33" s="60"/>
      <c r="AO33" s="144">
        <f>依頼書!AO33</f>
        <v>0</v>
      </c>
      <c r="AP33" s="144" t="b">
        <f>依頼書!AP33</f>
        <v>0</v>
      </c>
      <c r="AQ33" s="144">
        <f>依頼書!AQ33</f>
        <v>0</v>
      </c>
      <c r="AR33" s="144">
        <f>依頼書!AR33</f>
        <v>0</v>
      </c>
      <c r="AS33" s="144">
        <f>依頼書!AS33</f>
        <v>0</v>
      </c>
      <c r="AT33" s="144">
        <f>依頼書!AT33</f>
        <v>0</v>
      </c>
      <c r="AU33" s="144">
        <f>依頼書!AU33</f>
        <v>0</v>
      </c>
      <c r="AV33" s="144">
        <f>依頼書!AV33</f>
        <v>0</v>
      </c>
      <c r="AW33" s="144" t="b">
        <f>依頼書!AW33</f>
        <v>0</v>
      </c>
      <c r="AX33" s="144">
        <f>依頼書!AX33</f>
        <v>0</v>
      </c>
      <c r="AY33" s="62">
        <f>依頼書!AY33</f>
        <v>0</v>
      </c>
      <c r="AZ33" s="50">
        <f>依頼書!BA32</f>
        <v>0</v>
      </c>
      <c r="BA33" s="50">
        <f>依頼書!BB32</f>
        <v>0</v>
      </c>
      <c r="BB33" s="50">
        <f>依頼書!BC32</f>
        <v>0</v>
      </c>
      <c r="BC33" s="50">
        <f>依頼書!BD32</f>
        <v>0</v>
      </c>
      <c r="BD33" s="50">
        <f>依頼書!BE32</f>
        <v>0</v>
      </c>
      <c r="BE33" s="50">
        <f>依頼書!BF32</f>
        <v>0</v>
      </c>
      <c r="BF33" s="50">
        <f>依頼書!BG32</f>
        <v>0</v>
      </c>
      <c r="BG33" s="50">
        <f>依頼書!BH32</f>
        <v>0</v>
      </c>
      <c r="BH33" s="50">
        <f>依頼書!BI32</f>
        <v>0</v>
      </c>
      <c r="BI33" s="50">
        <f>依頼書!BJ32</f>
        <v>0</v>
      </c>
      <c r="BJ33" s="50">
        <f>依頼書!BK32</f>
        <v>0</v>
      </c>
      <c r="BK33" s="50">
        <f>依頼書!BL32</f>
        <v>0</v>
      </c>
    </row>
    <row r="34" spans="5:63" ht="16.5" customHeight="1" x14ac:dyDescent="0.15">
      <c r="E34" s="338"/>
      <c r="F34" s="339"/>
      <c r="G34" s="339"/>
      <c r="H34" s="339"/>
      <c r="I34" s="339"/>
      <c r="J34" s="339"/>
      <c r="K34" s="339"/>
      <c r="L34" s="340"/>
      <c r="M34" s="17"/>
      <c r="N34" s="17"/>
      <c r="O34" s="17"/>
      <c r="P34" s="17"/>
      <c r="Q34" s="17"/>
      <c r="R34" s="17"/>
      <c r="S34" s="17"/>
      <c r="T34" s="17"/>
      <c r="U34" s="17"/>
      <c r="V34" s="17"/>
      <c r="W34" s="17"/>
      <c r="X34" s="17"/>
      <c r="Y34" s="17"/>
      <c r="Z34" s="17"/>
      <c r="AA34" s="17"/>
      <c r="AB34" s="17"/>
      <c r="AC34" s="17"/>
      <c r="AD34" s="17"/>
      <c r="AE34" s="102"/>
      <c r="AF34" s="311">
        <f>依頼書!AB34</f>
        <v>0</v>
      </c>
      <c r="AG34" s="376"/>
      <c r="AH34" s="59"/>
      <c r="AI34" s="60"/>
      <c r="AJ34" s="60"/>
      <c r="AK34" s="60"/>
      <c r="AL34" s="60"/>
      <c r="AO34" s="144">
        <f>依頼書!AO34</f>
        <v>0</v>
      </c>
      <c r="AP34" s="144" t="b">
        <f>依頼書!AP34</f>
        <v>0</v>
      </c>
      <c r="AQ34" s="144">
        <f>依頼書!AQ34</f>
        <v>0</v>
      </c>
      <c r="AR34" s="144">
        <f>依頼書!AR34</f>
        <v>0</v>
      </c>
      <c r="AS34" s="144">
        <f>依頼書!AS34</f>
        <v>0</v>
      </c>
      <c r="AT34" s="144">
        <f>依頼書!AT34</f>
        <v>0</v>
      </c>
      <c r="AU34" s="144">
        <f>依頼書!AU34</f>
        <v>0</v>
      </c>
      <c r="AV34" s="144">
        <f>依頼書!AV34</f>
        <v>0</v>
      </c>
      <c r="AW34" s="144" t="b">
        <f>依頼書!AW34</f>
        <v>0</v>
      </c>
      <c r="AX34" s="144">
        <f>依頼書!AX34</f>
        <v>0</v>
      </c>
      <c r="AY34" s="62">
        <f>依頼書!AY34</f>
        <v>0</v>
      </c>
      <c r="AZ34" s="50">
        <f>依頼書!BA33</f>
        <v>0</v>
      </c>
      <c r="BA34" s="50">
        <f>依頼書!BB33</f>
        <v>0</v>
      </c>
      <c r="BB34" s="50">
        <f>依頼書!BC33</f>
        <v>0</v>
      </c>
      <c r="BC34" s="50">
        <f>依頼書!BD33</f>
        <v>0</v>
      </c>
      <c r="BD34" s="50">
        <f>依頼書!BE33</f>
        <v>0</v>
      </c>
      <c r="BE34" s="50">
        <f>依頼書!BF33</f>
        <v>0</v>
      </c>
      <c r="BF34" s="50">
        <f>依頼書!BG33</f>
        <v>0</v>
      </c>
      <c r="BG34" s="50">
        <f>依頼書!BH33</f>
        <v>0</v>
      </c>
      <c r="BH34" s="50">
        <f>依頼書!BI33</f>
        <v>0</v>
      </c>
      <c r="BI34" s="50">
        <f>依頼書!BJ33</f>
        <v>0</v>
      </c>
      <c r="BJ34" s="50">
        <f>依頼書!BK33</f>
        <v>0</v>
      </c>
      <c r="BK34" s="50">
        <f>依頼書!BL33</f>
        <v>0</v>
      </c>
    </row>
    <row r="35" spans="5:63" ht="16.5" customHeight="1" x14ac:dyDescent="0.15">
      <c r="E35" s="338"/>
      <c r="F35" s="339"/>
      <c r="G35" s="339"/>
      <c r="H35" s="339"/>
      <c r="I35" s="339"/>
      <c r="J35" s="339"/>
      <c r="K35" s="339"/>
      <c r="L35" s="340"/>
      <c r="M35" s="17"/>
      <c r="N35" s="17"/>
      <c r="O35" s="17"/>
      <c r="P35" s="17"/>
      <c r="Q35" s="17"/>
      <c r="R35" s="17"/>
      <c r="S35" s="17"/>
      <c r="T35" s="17"/>
      <c r="U35" s="17"/>
      <c r="V35" s="17"/>
      <c r="W35" s="17"/>
      <c r="X35" s="17"/>
      <c r="Y35" s="17"/>
      <c r="Z35" s="17"/>
      <c r="AA35" s="17"/>
      <c r="AB35" s="17"/>
      <c r="AC35" s="17"/>
      <c r="AD35" s="17"/>
      <c r="AE35" s="102"/>
      <c r="AF35" s="311">
        <f>依頼書!AB35</f>
        <v>0</v>
      </c>
      <c r="AG35" s="376"/>
      <c r="AH35" s="59"/>
      <c r="AI35" s="60"/>
      <c r="AJ35" s="60"/>
      <c r="AK35" s="60"/>
      <c r="AL35" s="60"/>
      <c r="AO35" s="144">
        <f>依頼書!AO35</f>
        <v>0</v>
      </c>
      <c r="AP35" s="144">
        <f>依頼書!AP35</f>
        <v>0</v>
      </c>
      <c r="AQ35" s="144">
        <f>依頼書!AQ35</f>
        <v>0</v>
      </c>
      <c r="AR35" s="144">
        <f>依頼書!AR35</f>
        <v>0</v>
      </c>
      <c r="AS35" s="144">
        <f>依頼書!AS35</f>
        <v>0</v>
      </c>
      <c r="AT35" s="144">
        <f>依頼書!AT35</f>
        <v>0</v>
      </c>
      <c r="AU35" s="144">
        <f>依頼書!AU35</f>
        <v>0</v>
      </c>
      <c r="AV35" s="144">
        <f>依頼書!AV35</f>
        <v>0</v>
      </c>
      <c r="AW35" s="144">
        <f>依頼書!AW35</f>
        <v>0</v>
      </c>
      <c r="AX35" s="144">
        <f>依頼書!AX35</f>
        <v>0</v>
      </c>
      <c r="AY35" s="62">
        <f>依頼書!AY35</f>
        <v>0</v>
      </c>
      <c r="AZ35" s="50">
        <f>依頼書!BA34</f>
        <v>0</v>
      </c>
      <c r="BA35" s="50">
        <f>依頼書!BB34</f>
        <v>0</v>
      </c>
      <c r="BB35" s="50">
        <f>依頼書!BC34</f>
        <v>0</v>
      </c>
      <c r="BC35" s="50">
        <f>依頼書!BD34</f>
        <v>0</v>
      </c>
      <c r="BD35" s="50">
        <f>依頼書!BE34</f>
        <v>0</v>
      </c>
      <c r="BE35" s="50">
        <f>依頼書!BF34</f>
        <v>0</v>
      </c>
      <c r="BF35" s="50">
        <f>依頼書!BG34</f>
        <v>0</v>
      </c>
      <c r="BG35" s="50">
        <f>依頼書!BH34</f>
        <v>0</v>
      </c>
      <c r="BH35" s="50">
        <f>依頼書!BI34</f>
        <v>0</v>
      </c>
      <c r="BI35" s="50">
        <f>依頼書!BJ34</f>
        <v>0</v>
      </c>
      <c r="BJ35" s="50">
        <f>依頼書!BK34</f>
        <v>0</v>
      </c>
      <c r="BK35" s="50">
        <f>依頼書!BL34</f>
        <v>0</v>
      </c>
    </row>
    <row r="36" spans="5:63" ht="16.5" customHeight="1" x14ac:dyDescent="0.15">
      <c r="E36" s="338"/>
      <c r="F36" s="339"/>
      <c r="G36" s="339"/>
      <c r="H36" s="339"/>
      <c r="I36" s="339"/>
      <c r="J36" s="339"/>
      <c r="K36" s="339"/>
      <c r="L36" s="340"/>
      <c r="M36" s="135" t="s">
        <v>33</v>
      </c>
      <c r="N36" s="135"/>
      <c r="O36" s="135"/>
      <c r="P36" s="135"/>
      <c r="Q36" s="135"/>
      <c r="R36" s="135"/>
      <c r="S36" s="135"/>
      <c r="T36" s="135"/>
      <c r="U36" s="135"/>
      <c r="V36" s="135"/>
      <c r="W36" s="135"/>
      <c r="X36" s="135"/>
      <c r="Y36" s="135"/>
      <c r="Z36" s="135"/>
      <c r="AA36" s="135"/>
      <c r="AB36" s="135"/>
      <c r="AC36" s="135"/>
      <c r="AD36" s="135"/>
      <c r="AE36" s="136"/>
      <c r="AF36" s="169"/>
      <c r="AG36" s="168"/>
      <c r="AH36" s="61"/>
      <c r="AI36" s="61"/>
      <c r="AJ36" s="61"/>
      <c r="AK36" s="61"/>
      <c r="AL36" s="61"/>
      <c r="AO36" s="144">
        <f>依頼書!AO36</f>
        <v>0</v>
      </c>
      <c r="AP36" s="144">
        <f>依頼書!AP36</f>
        <v>0</v>
      </c>
      <c r="AQ36" s="144">
        <f>依頼書!AQ36</f>
        <v>0</v>
      </c>
      <c r="AR36" s="144">
        <f>依頼書!AR36</f>
        <v>0</v>
      </c>
      <c r="AS36" s="144">
        <f>依頼書!AS36</f>
        <v>0</v>
      </c>
      <c r="AT36" s="144">
        <f>依頼書!AT36</f>
        <v>0</v>
      </c>
      <c r="AU36" s="144">
        <f>依頼書!AU36</f>
        <v>0</v>
      </c>
      <c r="AV36" s="144">
        <f>依頼書!AV36</f>
        <v>0</v>
      </c>
      <c r="AW36" s="144">
        <f>依頼書!AW36</f>
        <v>0</v>
      </c>
      <c r="AX36" s="144">
        <f>依頼書!AX36</f>
        <v>0</v>
      </c>
      <c r="AY36" s="62"/>
    </row>
    <row r="37" spans="5:63" ht="16.5" customHeight="1" x14ac:dyDescent="0.15">
      <c r="E37" s="338"/>
      <c r="F37" s="339"/>
      <c r="G37" s="339"/>
      <c r="H37" s="339"/>
      <c r="I37" s="339"/>
      <c r="J37" s="339"/>
      <c r="K37" s="339"/>
      <c r="L37" s="340"/>
      <c r="M37" s="103" t="s">
        <v>140</v>
      </c>
      <c r="N37" s="17"/>
      <c r="O37" s="17"/>
      <c r="P37" s="17"/>
      <c r="Q37" s="17"/>
      <c r="R37" s="17"/>
      <c r="S37" s="17"/>
      <c r="T37" s="17"/>
      <c r="U37" s="17"/>
      <c r="V37" s="17"/>
      <c r="W37" s="17"/>
      <c r="X37" s="17"/>
      <c r="Y37" s="17"/>
      <c r="Z37" s="17"/>
      <c r="AA37" s="17"/>
      <c r="AB37" s="17"/>
      <c r="AC37" s="17"/>
      <c r="AD37" s="17"/>
      <c r="AE37" s="102"/>
      <c r="AF37" s="324"/>
      <c r="AG37" s="334"/>
      <c r="AH37" s="59"/>
      <c r="AI37" s="60"/>
      <c r="AJ37" s="60"/>
      <c r="AK37" s="60"/>
      <c r="AL37" s="60"/>
      <c r="AN37" s="50"/>
      <c r="AO37" s="144">
        <f>依頼書!AO37</f>
        <v>0</v>
      </c>
      <c r="AP37" s="144" t="b">
        <f>依頼書!AP37</f>
        <v>0</v>
      </c>
      <c r="AQ37" s="144">
        <f>依頼書!AQ37</f>
        <v>0</v>
      </c>
      <c r="AR37" s="144">
        <f>依頼書!AR37</f>
        <v>0</v>
      </c>
      <c r="AS37" s="144">
        <f>依頼書!AS37</f>
        <v>0</v>
      </c>
      <c r="AT37" s="144">
        <f>依頼書!AT37</f>
        <v>0</v>
      </c>
      <c r="AU37" s="144">
        <f>依頼書!AU37</f>
        <v>0</v>
      </c>
      <c r="AV37" s="144">
        <f>依頼書!AV37</f>
        <v>0</v>
      </c>
      <c r="AW37" s="144" t="b">
        <f>依頼書!AW37</f>
        <v>0</v>
      </c>
      <c r="AX37" s="144">
        <f>依頼書!AX37</f>
        <v>0</v>
      </c>
      <c r="AY37" s="166">
        <f>[1]依頼書!AY37</f>
        <v>0</v>
      </c>
    </row>
    <row r="38" spans="5:63" ht="16.5" customHeight="1" x14ac:dyDescent="0.15">
      <c r="E38" s="338"/>
      <c r="F38" s="339"/>
      <c r="G38" s="339"/>
      <c r="H38" s="339"/>
      <c r="I38" s="339"/>
      <c r="J38" s="339"/>
      <c r="K38" s="339"/>
      <c r="L38" s="340"/>
      <c r="M38" s="17"/>
      <c r="N38" s="17"/>
      <c r="O38" s="17"/>
      <c r="P38" s="17"/>
      <c r="Q38" s="17"/>
      <c r="R38" s="17"/>
      <c r="S38" s="17"/>
      <c r="T38" s="17"/>
      <c r="U38" s="17"/>
      <c r="V38" s="17"/>
      <c r="W38" s="17"/>
      <c r="X38" s="17"/>
      <c r="Y38" s="17"/>
      <c r="Z38" s="17"/>
      <c r="AA38" s="17"/>
      <c r="AB38" s="17"/>
      <c r="AC38" s="17"/>
      <c r="AD38" s="17"/>
      <c r="AE38" s="102"/>
      <c r="AF38" s="330"/>
      <c r="AG38" s="331"/>
      <c r="AH38" s="61"/>
      <c r="AI38" s="61"/>
      <c r="AJ38" s="61"/>
      <c r="AK38" s="61"/>
      <c r="AL38" s="167"/>
      <c r="AN38" s="50"/>
      <c r="AO38" s="144">
        <f>依頼書!AO38</f>
        <v>0</v>
      </c>
      <c r="AP38" s="144">
        <f>依頼書!AP38</f>
        <v>0</v>
      </c>
      <c r="AQ38" s="144" t="b">
        <f>依頼書!AQ38</f>
        <v>0</v>
      </c>
      <c r="AR38" s="144">
        <f>依頼書!AR38</f>
        <v>0</v>
      </c>
      <c r="AS38" s="144">
        <f>依頼書!AS38</f>
        <v>0</v>
      </c>
      <c r="AT38" s="144">
        <f>依頼書!AT38</f>
        <v>0</v>
      </c>
      <c r="AU38" s="144">
        <f>依頼書!AU38</f>
        <v>0</v>
      </c>
      <c r="AV38" s="144">
        <f>依頼書!AV38</f>
        <v>0</v>
      </c>
      <c r="AW38" s="144" t="b">
        <f>依頼書!AW38</f>
        <v>0</v>
      </c>
      <c r="AX38" s="144">
        <f>依頼書!AX38</f>
        <v>0</v>
      </c>
      <c r="AY38" s="166">
        <f>[1]依頼書!AY38</f>
        <v>0</v>
      </c>
    </row>
    <row r="39" spans="5:63" ht="16.5" customHeight="1" x14ac:dyDescent="0.15">
      <c r="E39" s="338"/>
      <c r="F39" s="339"/>
      <c r="G39" s="339"/>
      <c r="H39" s="339"/>
      <c r="I39" s="339"/>
      <c r="J39" s="339"/>
      <c r="K39" s="339"/>
      <c r="L39" s="340"/>
      <c r="M39" s="17"/>
      <c r="N39" s="17"/>
      <c r="O39" s="17"/>
      <c r="P39" s="17"/>
      <c r="Q39" s="17"/>
      <c r="R39" s="17"/>
      <c r="S39" s="17"/>
      <c r="T39" s="17"/>
      <c r="U39" s="17"/>
      <c r="V39" s="17"/>
      <c r="W39" s="17"/>
      <c r="X39" s="17"/>
      <c r="Y39" s="17"/>
      <c r="Z39" s="17"/>
      <c r="AA39" s="17"/>
      <c r="AB39" s="17"/>
      <c r="AC39" s="17"/>
      <c r="AD39" s="17"/>
      <c r="AE39" s="102"/>
      <c r="AF39" s="330">
        <f>依頼書!AB38</f>
        <v>0</v>
      </c>
      <c r="AG39" s="331"/>
      <c r="AH39" s="61"/>
      <c r="AI39" s="61"/>
      <c r="AJ39" s="61"/>
      <c r="AK39" s="61"/>
      <c r="AL39" s="167"/>
      <c r="AN39" s="50"/>
      <c r="AO39" s="144">
        <f>依頼書!AO39</f>
        <v>0</v>
      </c>
      <c r="AP39" s="144">
        <f>依頼書!AP39</f>
        <v>0</v>
      </c>
      <c r="AQ39" s="144">
        <f>依頼書!AQ39</f>
        <v>0</v>
      </c>
      <c r="AR39" s="144" t="b">
        <f>依頼書!AR39</f>
        <v>0</v>
      </c>
      <c r="AS39" s="144">
        <f>依頼書!AS39</f>
        <v>0</v>
      </c>
      <c r="AT39" s="144">
        <f>依頼書!AT39</f>
        <v>0</v>
      </c>
      <c r="AU39" s="144">
        <f>依頼書!AU39</f>
        <v>0</v>
      </c>
      <c r="AV39" s="144">
        <f>依頼書!AV39</f>
        <v>0</v>
      </c>
      <c r="AW39" s="144" t="b">
        <f>依頼書!AW39</f>
        <v>0</v>
      </c>
      <c r="AX39" s="144">
        <f>依頼書!AX39</f>
        <v>0</v>
      </c>
      <c r="AY39" s="166">
        <f>[1]依頼書!AY39</f>
        <v>0</v>
      </c>
    </row>
    <row r="40" spans="5:63" ht="16.5" customHeight="1" x14ac:dyDescent="0.15">
      <c r="E40" s="338"/>
      <c r="F40" s="339"/>
      <c r="G40" s="339"/>
      <c r="H40" s="339"/>
      <c r="I40" s="339"/>
      <c r="J40" s="339"/>
      <c r="K40" s="339"/>
      <c r="L40" s="340"/>
      <c r="M40" s="17"/>
      <c r="N40" s="17"/>
      <c r="O40" s="17"/>
      <c r="P40" s="17"/>
      <c r="Q40" s="17"/>
      <c r="R40" s="17"/>
      <c r="S40" s="17"/>
      <c r="T40" s="17"/>
      <c r="U40" s="17"/>
      <c r="V40" s="17"/>
      <c r="W40" s="17"/>
      <c r="X40" s="17"/>
      <c r="Y40" s="17"/>
      <c r="Z40" s="17"/>
      <c r="AA40" s="17"/>
      <c r="AB40" s="17"/>
      <c r="AC40" s="17"/>
      <c r="AD40" s="17"/>
      <c r="AE40" s="102"/>
      <c r="AF40" s="330">
        <f>依頼書!AB39</f>
        <v>0</v>
      </c>
      <c r="AG40" s="331"/>
      <c r="AH40" s="61"/>
      <c r="AI40" s="61"/>
      <c r="AJ40" s="61"/>
      <c r="AK40" s="61"/>
      <c r="AL40" s="167"/>
      <c r="AN40" s="50"/>
      <c r="AO40" s="144">
        <f>依頼書!AO40</f>
        <v>0</v>
      </c>
      <c r="AP40" s="144">
        <f>依頼書!AP40</f>
        <v>0</v>
      </c>
      <c r="AQ40" s="144">
        <f>依頼書!AQ40</f>
        <v>0</v>
      </c>
      <c r="AR40" s="144" t="b">
        <f>依頼書!AR40</f>
        <v>0</v>
      </c>
      <c r="AS40" s="144">
        <f>依頼書!AS40</f>
        <v>0</v>
      </c>
      <c r="AT40" s="144">
        <f>依頼書!AT40</f>
        <v>0</v>
      </c>
      <c r="AU40" s="144">
        <f>依頼書!AU40</f>
        <v>0</v>
      </c>
      <c r="AV40" s="144">
        <f>依頼書!AV40</f>
        <v>0</v>
      </c>
      <c r="AW40" s="144" t="b">
        <f>依頼書!AW40</f>
        <v>0</v>
      </c>
      <c r="AX40" s="144">
        <f>依頼書!AX40</f>
        <v>0</v>
      </c>
      <c r="AY40" s="166">
        <f>[1]依頼書!AY40</f>
        <v>0</v>
      </c>
    </row>
    <row r="41" spans="5:63" ht="16.5" customHeight="1" x14ac:dyDescent="0.15">
      <c r="E41" s="338"/>
      <c r="F41" s="339"/>
      <c r="G41" s="339"/>
      <c r="H41" s="339"/>
      <c r="I41" s="339"/>
      <c r="J41" s="339"/>
      <c r="K41" s="339"/>
      <c r="L41" s="340"/>
      <c r="M41" s="17"/>
      <c r="N41" s="17"/>
      <c r="O41" s="17"/>
      <c r="P41" s="17"/>
      <c r="Q41" s="17"/>
      <c r="R41" s="17"/>
      <c r="S41" s="17"/>
      <c r="T41" s="17"/>
      <c r="U41" s="17"/>
      <c r="V41" s="17"/>
      <c r="W41" s="17"/>
      <c r="X41" s="17"/>
      <c r="Y41" s="17"/>
      <c r="Z41" s="17"/>
      <c r="AA41" s="17"/>
      <c r="AB41" s="17"/>
      <c r="AC41" s="17"/>
      <c r="AD41" s="17"/>
      <c r="AE41" s="102"/>
      <c r="AF41" s="330">
        <f>依頼書!AB40</f>
        <v>0</v>
      </c>
      <c r="AG41" s="331"/>
      <c r="AH41" s="61"/>
      <c r="AI41" s="61"/>
      <c r="AJ41" s="61"/>
      <c r="AK41" s="61"/>
      <c r="AL41" s="167"/>
      <c r="AN41" s="50"/>
      <c r="AO41" s="144">
        <f>依頼書!AO41</f>
        <v>0</v>
      </c>
      <c r="AP41" s="144" t="b">
        <f>依頼書!AP41</f>
        <v>0</v>
      </c>
      <c r="AQ41" s="144">
        <f>依頼書!AQ41</f>
        <v>0</v>
      </c>
      <c r="AR41" s="144">
        <f>依頼書!AR41</f>
        <v>0</v>
      </c>
      <c r="AS41" s="144">
        <f>依頼書!AS41</f>
        <v>0</v>
      </c>
      <c r="AT41" s="144">
        <f>依頼書!AT41</f>
        <v>0</v>
      </c>
      <c r="AU41" s="144">
        <f>依頼書!AU41</f>
        <v>0</v>
      </c>
      <c r="AV41" s="144">
        <f>依頼書!AV41</f>
        <v>0</v>
      </c>
      <c r="AW41" s="144" t="b">
        <f>依頼書!AW41</f>
        <v>0</v>
      </c>
      <c r="AX41" s="144">
        <f>依頼書!AX41</f>
        <v>0</v>
      </c>
      <c r="AY41" s="166">
        <f>[1]依頼書!AY41</f>
        <v>0</v>
      </c>
    </row>
    <row r="42" spans="5:63" ht="16.5" customHeight="1" x14ac:dyDescent="0.15">
      <c r="E42" s="338"/>
      <c r="F42" s="339"/>
      <c r="G42" s="339"/>
      <c r="H42" s="339"/>
      <c r="I42" s="339"/>
      <c r="J42" s="339"/>
      <c r="K42" s="339"/>
      <c r="L42" s="340"/>
      <c r="M42" s="17"/>
      <c r="N42" s="17"/>
      <c r="O42" s="17"/>
      <c r="P42" s="17"/>
      <c r="Q42" s="17"/>
      <c r="R42" s="17"/>
      <c r="S42" s="17"/>
      <c r="T42" s="17"/>
      <c r="U42" s="17"/>
      <c r="V42" s="17"/>
      <c r="W42" s="17"/>
      <c r="X42" s="17"/>
      <c r="Y42" s="17"/>
      <c r="Z42" s="17"/>
      <c r="AA42" s="17"/>
      <c r="AB42" s="17"/>
      <c r="AC42" s="17"/>
      <c r="AD42" s="17"/>
      <c r="AE42" s="102"/>
      <c r="AF42" s="330"/>
      <c r="AG42" s="331"/>
      <c r="AH42" s="59"/>
      <c r="AI42" s="60"/>
      <c r="AJ42" s="60"/>
      <c r="AK42" s="60"/>
      <c r="AL42" s="60"/>
      <c r="AN42" s="50"/>
      <c r="AO42" s="144">
        <f>依頼書!AO42</f>
        <v>0</v>
      </c>
      <c r="AP42" s="144">
        <f>依頼書!AP42</f>
        <v>0</v>
      </c>
      <c r="AQ42" s="144">
        <f>依頼書!AQ42</f>
        <v>0</v>
      </c>
      <c r="AR42" s="144">
        <f>依頼書!AR42</f>
        <v>0</v>
      </c>
      <c r="AS42" s="144">
        <f>依頼書!AS42</f>
        <v>0</v>
      </c>
      <c r="AT42" s="144">
        <f>依頼書!AT42</f>
        <v>0</v>
      </c>
      <c r="AU42" s="144">
        <f>依頼書!AU42</f>
        <v>0</v>
      </c>
      <c r="AV42" s="144">
        <f>依頼書!AV42</f>
        <v>0</v>
      </c>
      <c r="AW42" s="144">
        <f>依頼書!AW42</f>
        <v>0</v>
      </c>
      <c r="AX42" s="144">
        <f>依頼書!AX42</f>
        <v>0</v>
      </c>
      <c r="AY42" s="166">
        <f>[1]依頼書!AY42</f>
        <v>0</v>
      </c>
    </row>
    <row r="43" spans="5:63" ht="16.5" customHeight="1" x14ac:dyDescent="0.15">
      <c r="E43" s="338"/>
      <c r="F43" s="339"/>
      <c r="G43" s="339"/>
      <c r="H43" s="339"/>
      <c r="I43" s="339"/>
      <c r="J43" s="339"/>
      <c r="K43" s="339"/>
      <c r="L43" s="340"/>
      <c r="M43" s="133" t="s">
        <v>141</v>
      </c>
      <c r="N43" s="109"/>
      <c r="O43" s="109"/>
      <c r="P43" s="109"/>
      <c r="Q43" s="109"/>
      <c r="R43" s="109"/>
      <c r="S43" s="109"/>
      <c r="T43" s="109"/>
      <c r="U43" s="109"/>
      <c r="V43" s="109"/>
      <c r="W43" s="109"/>
      <c r="X43" s="109"/>
      <c r="Y43" s="109"/>
      <c r="Z43" s="109"/>
      <c r="AA43" s="109"/>
      <c r="AB43" s="109"/>
      <c r="AC43" s="109"/>
      <c r="AD43" s="109"/>
      <c r="AE43" s="110"/>
      <c r="AF43" s="332"/>
      <c r="AG43" s="333"/>
      <c r="AH43" s="59"/>
      <c r="AI43" s="60"/>
      <c r="AJ43" s="60"/>
      <c r="AK43" s="60"/>
      <c r="AL43" s="60"/>
      <c r="AN43" s="50"/>
      <c r="AO43" s="144" t="b">
        <f>依頼書!AO43</f>
        <v>0</v>
      </c>
      <c r="AP43" s="144">
        <f>依頼書!AP43</f>
        <v>0</v>
      </c>
      <c r="AQ43" s="144">
        <f>依頼書!AQ43</f>
        <v>0</v>
      </c>
      <c r="AR43" s="144">
        <f>依頼書!AR43</f>
        <v>0</v>
      </c>
      <c r="AS43" s="144">
        <f>依頼書!AS43</f>
        <v>0</v>
      </c>
      <c r="AT43" s="144">
        <f>依頼書!AT43</f>
        <v>0</v>
      </c>
      <c r="AU43" s="144">
        <f>依頼書!AU43</f>
        <v>0</v>
      </c>
      <c r="AV43" s="144">
        <f>依頼書!AV43</f>
        <v>0</v>
      </c>
      <c r="AW43" s="144">
        <f>依頼書!AW43</f>
        <v>0</v>
      </c>
      <c r="AX43" s="144">
        <f>依頼書!AX43</f>
        <v>0</v>
      </c>
      <c r="AY43" s="166">
        <f>[1]依頼書!AY43</f>
        <v>0</v>
      </c>
    </row>
    <row r="44" spans="5:63" ht="16.5" customHeight="1" x14ac:dyDescent="0.15">
      <c r="E44" s="335" t="str">
        <f>依頼書!A43</f>
        <v/>
      </c>
      <c r="F44" s="336"/>
      <c r="G44" s="336"/>
      <c r="H44" s="336"/>
      <c r="I44" s="336"/>
      <c r="J44" s="336"/>
      <c r="K44" s="336"/>
      <c r="L44" s="337"/>
      <c r="M44" s="112" t="s">
        <v>118</v>
      </c>
      <c r="N44" s="11"/>
      <c r="O44" s="11"/>
      <c r="P44" s="11"/>
      <c r="Q44" s="11"/>
      <c r="R44" s="11"/>
      <c r="S44" s="11"/>
      <c r="T44" s="11"/>
      <c r="U44" s="11"/>
      <c r="V44" s="11"/>
      <c r="W44" s="11"/>
      <c r="X44" s="11"/>
      <c r="Y44" s="11"/>
      <c r="Z44" s="11"/>
      <c r="AA44" s="11"/>
      <c r="AB44" s="11"/>
      <c r="AC44" s="11"/>
      <c r="AD44" s="11"/>
      <c r="AE44" s="11"/>
      <c r="AF44" s="317">
        <f>依頼書!AB44</f>
        <v>0</v>
      </c>
      <c r="AG44" s="369"/>
      <c r="AH44" s="59"/>
      <c r="AI44" s="60"/>
      <c r="AJ44" s="60"/>
      <c r="AK44" s="60"/>
      <c r="AL44" s="60"/>
      <c r="AO44" s="144">
        <f>依頼書!AO44</f>
        <v>0</v>
      </c>
      <c r="AP44" s="144" t="b">
        <f>依頼書!AP44</f>
        <v>0</v>
      </c>
      <c r="AQ44" s="144">
        <f>依頼書!AQ44</f>
        <v>0</v>
      </c>
      <c r="AR44" s="144">
        <f>依頼書!AR44</f>
        <v>0</v>
      </c>
      <c r="AS44" s="144">
        <f>依頼書!AS44</f>
        <v>0</v>
      </c>
      <c r="AT44" s="144">
        <f>依頼書!AT44</f>
        <v>0</v>
      </c>
      <c r="AU44" s="144">
        <f>依頼書!AU44</f>
        <v>0</v>
      </c>
      <c r="AV44" s="144">
        <f>依頼書!AV44</f>
        <v>0</v>
      </c>
      <c r="AW44" s="144" t="b">
        <f>依頼書!AW44</f>
        <v>0</v>
      </c>
      <c r="AX44" s="144">
        <f>依頼書!AX44</f>
        <v>0</v>
      </c>
      <c r="AY44" s="62">
        <f>依頼書!AY44</f>
        <v>0</v>
      </c>
      <c r="AZ44" s="50">
        <f>依頼書!BA43</f>
        <v>0</v>
      </c>
    </row>
    <row r="45" spans="5:63" ht="16.5" customHeight="1" x14ac:dyDescent="0.15">
      <c r="E45" s="338"/>
      <c r="F45" s="339"/>
      <c r="G45" s="339"/>
      <c r="H45" s="339"/>
      <c r="I45" s="339"/>
      <c r="J45" s="339"/>
      <c r="K45" s="339"/>
      <c r="L45" s="340"/>
      <c r="M45" s="57"/>
      <c r="N45" s="17"/>
      <c r="O45" s="17"/>
      <c r="P45" s="17"/>
      <c r="Q45" s="17"/>
      <c r="R45" s="17"/>
      <c r="S45" s="17"/>
      <c r="T45" s="17"/>
      <c r="U45" s="17"/>
      <c r="V45" s="17"/>
      <c r="W45" s="17"/>
      <c r="X45" s="17"/>
      <c r="Y45" s="17"/>
      <c r="Z45" s="17"/>
      <c r="AA45" s="17"/>
      <c r="AB45" s="17"/>
      <c r="AC45" s="17"/>
      <c r="AD45" s="17"/>
      <c r="AE45" s="16"/>
      <c r="AF45" s="324">
        <f>依頼書!AB45</f>
        <v>0</v>
      </c>
      <c r="AG45" s="334"/>
      <c r="AH45" s="59"/>
      <c r="AI45" s="60"/>
      <c r="AJ45" s="60"/>
      <c r="AK45" s="60"/>
      <c r="AL45" s="60"/>
      <c r="AO45" s="144">
        <f>依頼書!AO45</f>
        <v>0</v>
      </c>
      <c r="AP45" s="144" t="b">
        <f>依頼書!AP45</f>
        <v>0</v>
      </c>
      <c r="AQ45" s="144">
        <f>依頼書!AQ45</f>
        <v>0</v>
      </c>
      <c r="AR45" s="144">
        <f>依頼書!AR45</f>
        <v>0</v>
      </c>
      <c r="AS45" s="144">
        <f>依頼書!AS45</f>
        <v>0</v>
      </c>
      <c r="AT45" s="144">
        <f>依頼書!AT45</f>
        <v>0</v>
      </c>
      <c r="AU45" s="144">
        <f>依頼書!AU45</f>
        <v>0</v>
      </c>
      <c r="AV45" s="144">
        <f>依頼書!AV45</f>
        <v>0</v>
      </c>
      <c r="AW45" s="144" t="b">
        <f>依頼書!AW45</f>
        <v>0</v>
      </c>
      <c r="AX45" s="144">
        <f>依頼書!AX45</f>
        <v>0</v>
      </c>
      <c r="AY45" s="62">
        <f>依頼書!AY45</f>
        <v>0</v>
      </c>
      <c r="AZ45" s="50">
        <f>依頼書!BA44</f>
        <v>0</v>
      </c>
    </row>
    <row r="46" spans="5:63" ht="16.5" customHeight="1" x14ac:dyDescent="0.15">
      <c r="E46" s="338"/>
      <c r="F46" s="339"/>
      <c r="G46" s="339"/>
      <c r="H46" s="339"/>
      <c r="I46" s="339"/>
      <c r="J46" s="339"/>
      <c r="K46" s="339"/>
      <c r="L46" s="340"/>
      <c r="M46" s="57"/>
      <c r="N46" s="17"/>
      <c r="O46" s="17"/>
      <c r="P46" s="17"/>
      <c r="Q46" s="17"/>
      <c r="R46" s="17"/>
      <c r="S46" s="17"/>
      <c r="T46" s="17"/>
      <c r="U46" s="17"/>
      <c r="V46" s="17"/>
      <c r="W46" s="17"/>
      <c r="X46" s="17"/>
      <c r="Y46" s="17"/>
      <c r="Z46" s="17"/>
      <c r="AA46" s="17"/>
      <c r="AB46" s="17"/>
      <c r="AC46" s="17"/>
      <c r="AD46" s="17"/>
      <c r="AE46" s="16"/>
      <c r="AF46" s="324">
        <f>依頼書!AB46</f>
        <v>0</v>
      </c>
      <c r="AG46" s="334"/>
      <c r="AH46" s="61"/>
      <c r="AI46" s="61"/>
      <c r="AJ46" s="61"/>
      <c r="AK46" s="61"/>
      <c r="AL46" s="61"/>
      <c r="AO46" s="144">
        <f>依頼書!AO46</f>
        <v>0</v>
      </c>
      <c r="AP46" s="144">
        <f>依頼書!AP46</f>
        <v>0</v>
      </c>
      <c r="AQ46" s="144" t="b">
        <f>依頼書!AQ46</f>
        <v>0</v>
      </c>
      <c r="AR46" s="144">
        <f>依頼書!AR46</f>
        <v>0</v>
      </c>
      <c r="AS46" s="144">
        <f>依頼書!AS46</f>
        <v>0</v>
      </c>
      <c r="AT46" s="144">
        <f>依頼書!AT46</f>
        <v>0</v>
      </c>
      <c r="AU46" s="144">
        <f>依頼書!AU46</f>
        <v>0</v>
      </c>
      <c r="AV46" s="144">
        <f>依頼書!AV46</f>
        <v>0</v>
      </c>
      <c r="AW46" s="144" t="b">
        <f>依頼書!AW46</f>
        <v>0</v>
      </c>
      <c r="AX46" s="144">
        <f>依頼書!AX46</f>
        <v>0</v>
      </c>
      <c r="AY46" s="62">
        <f>依頼書!AY46</f>
        <v>0</v>
      </c>
      <c r="AZ46" s="50">
        <f>依頼書!BA45</f>
        <v>0</v>
      </c>
    </row>
    <row r="47" spans="5:63" ht="16.5" customHeight="1" x14ac:dyDescent="0.15">
      <c r="E47" s="338"/>
      <c r="F47" s="339"/>
      <c r="G47" s="339"/>
      <c r="H47" s="339"/>
      <c r="I47" s="339"/>
      <c r="J47" s="339"/>
      <c r="K47" s="339"/>
      <c r="L47" s="340"/>
      <c r="M47" s="17"/>
      <c r="N47" s="17"/>
      <c r="O47" s="17"/>
      <c r="P47" s="17"/>
      <c r="Q47" s="17"/>
      <c r="R47" s="17"/>
      <c r="S47" s="17"/>
      <c r="T47" s="17"/>
      <c r="U47" s="17"/>
      <c r="V47" s="17"/>
      <c r="W47" s="17"/>
      <c r="X47" s="17"/>
      <c r="Y47" s="17"/>
      <c r="Z47" s="17"/>
      <c r="AA47" s="17"/>
      <c r="AB47" s="17"/>
      <c r="AC47" s="17"/>
      <c r="AD47" s="17"/>
      <c r="AE47" s="16"/>
      <c r="AF47" s="324">
        <f>依頼書!AB47</f>
        <v>0</v>
      </c>
      <c r="AG47" s="334"/>
      <c r="AH47" s="59"/>
      <c r="AI47" s="60"/>
      <c r="AJ47" s="60"/>
      <c r="AK47" s="60"/>
      <c r="AL47" s="60"/>
      <c r="AO47" s="144">
        <f>依頼書!AO47</f>
        <v>0</v>
      </c>
      <c r="AP47" s="144">
        <f>依頼書!AP47</f>
        <v>0</v>
      </c>
      <c r="AQ47" s="144" t="b">
        <f>依頼書!AQ47</f>
        <v>0</v>
      </c>
      <c r="AR47" s="144">
        <f>依頼書!AR47</f>
        <v>0</v>
      </c>
      <c r="AS47" s="144">
        <f>依頼書!AS47</f>
        <v>0</v>
      </c>
      <c r="AT47" s="144">
        <f>依頼書!AT47</f>
        <v>0</v>
      </c>
      <c r="AU47" s="144">
        <f>依頼書!AU47</f>
        <v>0</v>
      </c>
      <c r="AV47" s="144">
        <f>依頼書!AV47</f>
        <v>0</v>
      </c>
      <c r="AW47" s="144" t="b">
        <f>依頼書!AW47</f>
        <v>0</v>
      </c>
      <c r="AX47" s="144">
        <f>依頼書!AX47</f>
        <v>0</v>
      </c>
      <c r="AY47" s="62">
        <f>依頼書!AY47</f>
        <v>0</v>
      </c>
      <c r="AZ47" s="50">
        <f>依頼書!BA46</f>
        <v>0</v>
      </c>
    </row>
    <row r="48" spans="5:63" ht="16.5" customHeight="1" x14ac:dyDescent="0.15">
      <c r="E48" s="338"/>
      <c r="F48" s="339"/>
      <c r="G48" s="339"/>
      <c r="H48" s="339"/>
      <c r="I48" s="339"/>
      <c r="J48" s="339"/>
      <c r="K48" s="339"/>
      <c r="L48" s="340"/>
      <c r="M48" s="57"/>
      <c r="N48" s="17"/>
      <c r="O48" s="17"/>
      <c r="P48" s="17"/>
      <c r="Q48" s="17"/>
      <c r="R48" s="17"/>
      <c r="S48" s="17"/>
      <c r="T48" s="17"/>
      <c r="U48" s="17"/>
      <c r="V48" s="17"/>
      <c r="W48" s="17"/>
      <c r="X48" s="17"/>
      <c r="Y48" s="17"/>
      <c r="Z48" s="17"/>
      <c r="AA48" s="17"/>
      <c r="AB48" s="17"/>
      <c r="AC48" s="17"/>
      <c r="AD48" s="17"/>
      <c r="AE48" s="16"/>
      <c r="AF48" s="324">
        <f>依頼書!AB48</f>
        <v>0</v>
      </c>
      <c r="AG48" s="334"/>
      <c r="AH48" s="61"/>
      <c r="AI48" s="61"/>
      <c r="AJ48" s="61"/>
      <c r="AK48" s="61"/>
      <c r="AL48" s="61"/>
      <c r="AO48" s="144">
        <f>依頼書!AO48</f>
        <v>0</v>
      </c>
      <c r="AP48" s="144" t="b">
        <f>依頼書!AP48</f>
        <v>0</v>
      </c>
      <c r="AQ48" s="144">
        <f>依頼書!AQ48</f>
        <v>0</v>
      </c>
      <c r="AR48" s="144">
        <f>依頼書!AR48</f>
        <v>0</v>
      </c>
      <c r="AS48" s="144">
        <f>依頼書!AS48</f>
        <v>0</v>
      </c>
      <c r="AT48" s="144">
        <f>依頼書!AT48</f>
        <v>0</v>
      </c>
      <c r="AU48" s="144">
        <f>依頼書!AU48</f>
        <v>0</v>
      </c>
      <c r="AV48" s="144">
        <f>依頼書!AV48</f>
        <v>0</v>
      </c>
      <c r="AW48" s="144" t="b">
        <f>依頼書!AW48</f>
        <v>0</v>
      </c>
      <c r="AX48" s="144">
        <f>依頼書!AX48</f>
        <v>0</v>
      </c>
      <c r="AY48" s="62">
        <f>依頼書!AY48</f>
        <v>0</v>
      </c>
      <c r="AZ48" s="50">
        <f>依頼書!BA47</f>
        <v>0</v>
      </c>
    </row>
    <row r="49" spans="1:52" ht="16.5" customHeight="1" x14ac:dyDescent="0.15">
      <c r="E49" s="366"/>
      <c r="F49" s="367"/>
      <c r="G49" s="367"/>
      <c r="H49" s="367"/>
      <c r="I49" s="367"/>
      <c r="J49" s="367"/>
      <c r="K49" s="367"/>
      <c r="L49" s="368"/>
      <c r="M49" s="113"/>
      <c r="N49" s="114"/>
      <c r="O49" s="114"/>
      <c r="P49" s="114"/>
      <c r="Q49" s="114"/>
      <c r="R49" s="114"/>
      <c r="S49" s="114"/>
      <c r="T49" s="114"/>
      <c r="U49" s="114"/>
      <c r="V49" s="114"/>
      <c r="W49" s="114"/>
      <c r="X49" s="115"/>
      <c r="Y49" s="149"/>
      <c r="Z49" s="115"/>
      <c r="AA49" s="114"/>
      <c r="AB49" s="114"/>
      <c r="AC49" s="114"/>
      <c r="AD49" s="114"/>
      <c r="AE49" s="109"/>
      <c r="AF49" s="324">
        <f>依頼書!AB49</f>
        <v>0</v>
      </c>
      <c r="AG49" s="334"/>
      <c r="AH49" s="61"/>
      <c r="AI49" s="61"/>
      <c r="AJ49" s="61"/>
      <c r="AK49" s="61"/>
      <c r="AL49" s="61"/>
      <c r="AO49" s="144">
        <f>依頼書!AO49</f>
        <v>0</v>
      </c>
      <c r="AP49" s="144">
        <f>依頼書!AP49</f>
        <v>0</v>
      </c>
      <c r="AQ49" s="144">
        <f>依頼書!AQ49</f>
        <v>0</v>
      </c>
      <c r="AR49" s="144">
        <f>依頼書!AR49</f>
        <v>0</v>
      </c>
      <c r="AS49" s="144">
        <f>依頼書!AS49</f>
        <v>0</v>
      </c>
      <c r="AT49" s="144">
        <f>依頼書!AT49</f>
        <v>0</v>
      </c>
      <c r="AU49" s="144">
        <f>依頼書!AU49</f>
        <v>0</v>
      </c>
      <c r="AV49" s="144">
        <f>依頼書!AV49</f>
        <v>0</v>
      </c>
      <c r="AW49" s="144">
        <f>依頼書!AW49</f>
        <v>0</v>
      </c>
      <c r="AX49" s="144">
        <f>依頼書!AX49</f>
        <v>0</v>
      </c>
      <c r="AY49" s="62">
        <f>依頼書!AY49</f>
        <v>0</v>
      </c>
      <c r="AZ49" s="50">
        <f>依頼書!BA48</f>
        <v>0</v>
      </c>
    </row>
    <row r="50" spans="1:52" ht="16.5" customHeight="1" x14ac:dyDescent="0.15">
      <c r="E50" s="335" t="str">
        <f>依頼書!A49</f>
        <v/>
      </c>
      <c r="F50" s="336"/>
      <c r="G50" s="336"/>
      <c r="H50" s="336"/>
      <c r="I50" s="336"/>
      <c r="J50" s="336"/>
      <c r="K50" s="336"/>
      <c r="L50" s="337"/>
      <c r="M50" s="57" t="s">
        <v>117</v>
      </c>
      <c r="N50" s="17"/>
      <c r="O50" s="17"/>
      <c r="P50" s="17"/>
      <c r="Q50" s="17"/>
      <c r="R50" s="17"/>
      <c r="S50" s="17"/>
      <c r="T50" s="17"/>
      <c r="U50" s="17"/>
      <c r="V50" s="17"/>
      <c r="W50" s="17"/>
      <c r="X50" s="17"/>
      <c r="Y50" s="17"/>
      <c r="Z50" s="17"/>
      <c r="AA50" s="17"/>
      <c r="AB50" s="17"/>
      <c r="AC50" s="17"/>
      <c r="AD50" s="17"/>
      <c r="AE50" s="16"/>
      <c r="AF50" s="317">
        <f>依頼書!AB50</f>
        <v>0</v>
      </c>
      <c r="AG50" s="369"/>
      <c r="AH50" s="61"/>
      <c r="AI50" s="61"/>
      <c r="AJ50" s="61"/>
      <c r="AK50" s="61"/>
      <c r="AL50" s="61"/>
      <c r="AO50" s="144" t="b">
        <f>依頼書!AO50</f>
        <v>0</v>
      </c>
      <c r="AP50" s="144" t="b">
        <f>依頼書!AP50</f>
        <v>0</v>
      </c>
      <c r="AQ50" s="144">
        <f>依頼書!AQ50</f>
        <v>0</v>
      </c>
      <c r="AR50" s="144">
        <f>依頼書!AR50</f>
        <v>0</v>
      </c>
      <c r="AS50" s="144">
        <f>依頼書!AS50</f>
        <v>0</v>
      </c>
      <c r="AT50" s="144">
        <f>依頼書!AT50</f>
        <v>0</v>
      </c>
      <c r="AU50" s="144">
        <f>依頼書!AU50</f>
        <v>0</v>
      </c>
      <c r="AV50" s="144">
        <f>依頼書!AV50</f>
        <v>0</v>
      </c>
      <c r="AW50" s="144" t="b">
        <f>依頼書!AW50</f>
        <v>0</v>
      </c>
      <c r="AX50" s="144">
        <f>依頼書!AX50</f>
        <v>0</v>
      </c>
      <c r="AY50" s="62">
        <f>依頼書!AY50</f>
        <v>0</v>
      </c>
      <c r="AZ50" s="50">
        <f>依頼書!BA49</f>
        <v>0</v>
      </c>
    </row>
    <row r="51" spans="1:52" ht="16.5" customHeight="1" x14ac:dyDescent="0.15">
      <c r="E51" s="338"/>
      <c r="F51" s="339"/>
      <c r="G51" s="339"/>
      <c r="H51" s="339"/>
      <c r="I51" s="339"/>
      <c r="J51" s="339"/>
      <c r="K51" s="339"/>
      <c r="L51" s="340"/>
      <c r="M51" s="57"/>
      <c r="N51" s="17"/>
      <c r="O51" s="17"/>
      <c r="P51" s="17"/>
      <c r="Q51" s="17"/>
      <c r="R51" s="17"/>
      <c r="S51" s="17"/>
      <c r="T51" s="17"/>
      <c r="U51" s="17"/>
      <c r="V51" s="17"/>
      <c r="W51" s="17"/>
      <c r="X51" s="17"/>
      <c r="Y51" s="117" t="s">
        <v>37</v>
      </c>
      <c r="Z51" s="17">
        <f>依頼書!V50</f>
        <v>0</v>
      </c>
      <c r="AA51" s="17" t="s">
        <v>119</v>
      </c>
      <c r="AB51" s="17"/>
      <c r="AC51" s="17"/>
      <c r="AD51" s="17"/>
      <c r="AE51" s="16"/>
      <c r="AF51" s="324">
        <f>依頼書!AB51</f>
        <v>0</v>
      </c>
      <c r="AG51" s="334"/>
      <c r="AH51" s="59"/>
      <c r="AI51" s="60"/>
      <c r="AJ51" s="60"/>
      <c r="AK51" s="60"/>
      <c r="AL51" s="60"/>
      <c r="AO51" s="144">
        <f>依頼書!AO51</f>
        <v>0</v>
      </c>
      <c r="AP51" s="144" t="b">
        <f>依頼書!AP51</f>
        <v>0</v>
      </c>
      <c r="AQ51" s="144">
        <f>依頼書!AQ51</f>
        <v>0</v>
      </c>
      <c r="AR51" s="144">
        <f>依頼書!AR51</f>
        <v>0</v>
      </c>
      <c r="AS51" s="144">
        <f>依頼書!AS51</f>
        <v>0</v>
      </c>
      <c r="AT51" s="144">
        <f>依頼書!AT51</f>
        <v>0</v>
      </c>
      <c r="AU51" s="144">
        <f>依頼書!AU51</f>
        <v>0</v>
      </c>
      <c r="AV51" s="144">
        <f>依頼書!AV51</f>
        <v>0</v>
      </c>
      <c r="AW51" s="144" t="b">
        <f>依頼書!AW51</f>
        <v>0</v>
      </c>
      <c r="AX51" s="144">
        <f>依頼書!AX51</f>
        <v>0</v>
      </c>
      <c r="AY51" s="62">
        <f>依頼書!AY51</f>
        <v>0</v>
      </c>
      <c r="AZ51" s="50">
        <f>依頼書!BA50</f>
        <v>0</v>
      </c>
    </row>
    <row r="52" spans="1:52" ht="16.5" customHeight="1" x14ac:dyDescent="0.15">
      <c r="E52" s="338"/>
      <c r="F52" s="339"/>
      <c r="G52" s="339"/>
      <c r="H52" s="339"/>
      <c r="I52" s="339"/>
      <c r="J52" s="339"/>
      <c r="K52" s="339"/>
      <c r="L52" s="340"/>
      <c r="M52" s="57"/>
      <c r="N52" s="17"/>
      <c r="O52" s="17"/>
      <c r="P52" s="17"/>
      <c r="Q52" s="17"/>
      <c r="R52" s="17"/>
      <c r="S52" s="17"/>
      <c r="T52" s="17"/>
      <c r="U52" s="17"/>
      <c r="V52" s="17"/>
      <c r="W52" s="17"/>
      <c r="X52" s="17"/>
      <c r="Y52" s="75"/>
      <c r="Z52" s="17"/>
      <c r="AA52" s="117" t="s">
        <v>37</v>
      </c>
      <c r="AB52" s="17">
        <f>依頼書!X51</f>
        <v>0</v>
      </c>
      <c r="AC52" s="17" t="s">
        <v>119</v>
      </c>
      <c r="AD52" s="17"/>
      <c r="AE52" s="16"/>
      <c r="AF52" s="324">
        <f>依頼書!AB52</f>
        <v>0</v>
      </c>
      <c r="AG52" s="334"/>
      <c r="AH52" s="61"/>
      <c r="AI52" s="61"/>
      <c r="AJ52" s="61"/>
      <c r="AK52" s="61"/>
      <c r="AL52" s="61"/>
      <c r="AO52" s="144">
        <f>依頼書!AO52</f>
        <v>0</v>
      </c>
      <c r="AP52" s="144">
        <f>依頼書!AP52</f>
        <v>0</v>
      </c>
      <c r="AQ52" s="144">
        <f>依頼書!AQ52</f>
        <v>0</v>
      </c>
      <c r="AR52" s="144">
        <f>依頼書!AR52</f>
        <v>0</v>
      </c>
      <c r="AS52" s="144">
        <f>依頼書!AS52</f>
        <v>0</v>
      </c>
      <c r="AT52" s="144">
        <f>依頼書!AT52</f>
        <v>0</v>
      </c>
      <c r="AU52" s="144">
        <f>依頼書!AU52</f>
        <v>0</v>
      </c>
      <c r="AV52" s="144">
        <f>依頼書!AV52</f>
        <v>0</v>
      </c>
      <c r="AW52" s="144">
        <f>依頼書!AW52</f>
        <v>0</v>
      </c>
      <c r="AX52" s="144">
        <f>依頼書!AX52</f>
        <v>0</v>
      </c>
      <c r="AY52" s="62">
        <f>依頼書!AY52</f>
        <v>0</v>
      </c>
      <c r="AZ52" s="50">
        <f>依頼書!BA51</f>
        <v>0</v>
      </c>
    </row>
    <row r="53" spans="1:52" ht="16.5" customHeight="1" x14ac:dyDescent="0.15">
      <c r="E53" s="338"/>
      <c r="F53" s="339"/>
      <c r="G53" s="339"/>
      <c r="H53" s="339"/>
      <c r="I53" s="339"/>
      <c r="J53" s="339"/>
      <c r="K53" s="339"/>
      <c r="L53" s="340"/>
      <c r="M53" s="57" t="s">
        <v>110</v>
      </c>
      <c r="N53" s="17"/>
      <c r="O53" s="17"/>
      <c r="P53" s="17"/>
      <c r="Q53" s="17"/>
      <c r="R53" s="17"/>
      <c r="S53" s="17"/>
      <c r="T53" s="17"/>
      <c r="U53" s="17"/>
      <c r="V53" s="17"/>
      <c r="W53" s="17"/>
      <c r="X53" s="17"/>
      <c r="Y53" s="17"/>
      <c r="Z53" s="17"/>
      <c r="AA53" s="17"/>
      <c r="AB53" s="17"/>
      <c r="AC53" s="17"/>
      <c r="AD53" s="17"/>
      <c r="AE53" s="16"/>
      <c r="AF53" s="324">
        <f>依頼書!AB53</f>
        <v>0</v>
      </c>
      <c r="AG53" s="334"/>
      <c r="AH53" s="61"/>
      <c r="AI53" s="61"/>
      <c r="AJ53" s="61"/>
      <c r="AK53" s="61"/>
      <c r="AL53" s="61"/>
      <c r="AO53" s="144">
        <f>依頼書!AO53</f>
        <v>0</v>
      </c>
      <c r="AP53" s="144" t="b">
        <f>依頼書!AP53</f>
        <v>0</v>
      </c>
      <c r="AQ53" s="144">
        <f>依頼書!AQ53</f>
        <v>0</v>
      </c>
      <c r="AR53" s="144">
        <f>依頼書!AR53</f>
        <v>0</v>
      </c>
      <c r="AS53" s="144">
        <f>依頼書!AS53</f>
        <v>0</v>
      </c>
      <c r="AT53" s="144">
        <f>依頼書!AT53</f>
        <v>0</v>
      </c>
      <c r="AU53" s="144">
        <f>依頼書!AU53</f>
        <v>0</v>
      </c>
      <c r="AV53" s="144">
        <f>依頼書!AV53</f>
        <v>0</v>
      </c>
      <c r="AW53" s="144" t="b">
        <f>依頼書!AW53</f>
        <v>0</v>
      </c>
      <c r="AX53" s="144">
        <f>依頼書!AX53</f>
        <v>0</v>
      </c>
      <c r="AY53" s="62">
        <f>依頼書!AY53</f>
        <v>0</v>
      </c>
      <c r="AZ53" s="50">
        <f>依頼書!BA52</f>
        <v>0</v>
      </c>
    </row>
    <row r="54" spans="1:52" ht="16.5" customHeight="1" x14ac:dyDescent="0.15">
      <c r="E54" s="366"/>
      <c r="F54" s="367"/>
      <c r="G54" s="367"/>
      <c r="H54" s="367"/>
      <c r="I54" s="367"/>
      <c r="J54" s="367"/>
      <c r="K54" s="367"/>
      <c r="L54" s="368"/>
      <c r="M54" s="113"/>
      <c r="N54" s="114"/>
      <c r="O54" s="114"/>
      <c r="P54" s="114"/>
      <c r="Q54" s="114"/>
      <c r="R54" s="114"/>
      <c r="S54" s="114"/>
      <c r="T54" s="114"/>
      <c r="U54" s="114"/>
      <c r="V54" s="114"/>
      <c r="W54" s="114"/>
      <c r="X54" s="114"/>
      <c r="Y54" s="114"/>
      <c r="Z54" s="114"/>
      <c r="AA54" s="114"/>
      <c r="AB54" s="114"/>
      <c r="AC54" s="114"/>
      <c r="AD54" s="114"/>
      <c r="AE54" s="16"/>
      <c r="AF54" s="324">
        <f>依頼書!AB54</f>
        <v>0</v>
      </c>
      <c r="AG54" s="334"/>
      <c r="AH54" s="59"/>
      <c r="AI54" s="60"/>
      <c r="AJ54" s="60"/>
      <c r="AK54" s="60"/>
      <c r="AL54" s="60"/>
      <c r="AO54" s="144">
        <f>依頼書!AO54</f>
        <v>0</v>
      </c>
      <c r="AP54" s="144">
        <f>依頼書!AP54</f>
        <v>0</v>
      </c>
      <c r="AQ54" s="144">
        <f>依頼書!AQ54</f>
        <v>0</v>
      </c>
      <c r="AR54" s="144">
        <f>依頼書!AR54</f>
        <v>0</v>
      </c>
      <c r="AS54" s="144">
        <f>依頼書!AS54</f>
        <v>0</v>
      </c>
      <c r="AT54" s="144">
        <f>依頼書!AT54</f>
        <v>0</v>
      </c>
      <c r="AU54" s="144">
        <f>依頼書!AU54</f>
        <v>0</v>
      </c>
      <c r="AV54" s="144">
        <f>依頼書!AV54</f>
        <v>0</v>
      </c>
      <c r="AW54" s="144">
        <f>依頼書!AW54</f>
        <v>0</v>
      </c>
      <c r="AX54" s="144">
        <f>依頼書!AX54</f>
        <v>0</v>
      </c>
      <c r="AY54" s="62">
        <f>依頼書!AY54</f>
        <v>0</v>
      </c>
      <c r="AZ54" s="50">
        <f>依頼書!BA53</f>
        <v>0</v>
      </c>
    </row>
    <row r="55" spans="1:52" ht="16.5" customHeight="1" x14ac:dyDescent="0.15">
      <c r="E55" s="335" t="str">
        <f>依頼書!A54</f>
        <v/>
      </c>
      <c r="F55" s="336"/>
      <c r="G55" s="336"/>
      <c r="H55" s="336"/>
      <c r="I55" s="336"/>
      <c r="J55" s="336"/>
      <c r="K55" s="336"/>
      <c r="L55" s="337"/>
      <c r="M55" s="57" t="str">
        <f>【学外】見積書!I56</f>
        <v>融解・移植の有無</v>
      </c>
      <c r="N55" s="11"/>
      <c r="O55" s="11"/>
      <c r="P55" s="11"/>
      <c r="Q55" s="11"/>
      <c r="R55" s="11"/>
      <c r="S55" s="11"/>
      <c r="T55" s="11"/>
      <c r="U55" s="11"/>
      <c r="V55" s="11"/>
      <c r="W55" s="11"/>
      <c r="X55" s="11"/>
      <c r="Y55" s="11"/>
      <c r="Z55" s="11"/>
      <c r="AA55" s="11"/>
      <c r="AB55" s="11"/>
      <c r="AC55" s="11"/>
      <c r="AD55" s="11"/>
      <c r="AE55" s="11"/>
      <c r="AF55" s="317">
        <f>依頼書!AB55</f>
        <v>0</v>
      </c>
      <c r="AG55" s="369"/>
      <c r="AH55" s="59"/>
      <c r="AI55" s="60"/>
      <c r="AJ55" s="60"/>
      <c r="AK55" s="60"/>
      <c r="AL55" s="60"/>
      <c r="AO55" s="144" t="b">
        <f>依頼書!AO55</f>
        <v>0</v>
      </c>
      <c r="AP55" s="144" t="b">
        <f>依頼書!AP55</f>
        <v>0</v>
      </c>
      <c r="AQ55" s="144">
        <f>依頼書!AQ55</f>
        <v>0</v>
      </c>
      <c r="AR55" s="144">
        <f>依頼書!AR55</f>
        <v>0</v>
      </c>
      <c r="AS55" s="144">
        <f>依頼書!AS55</f>
        <v>0</v>
      </c>
      <c r="AT55" s="144">
        <f>依頼書!AT55</f>
        <v>0</v>
      </c>
      <c r="AU55" s="144">
        <f>依頼書!AU55</f>
        <v>0</v>
      </c>
      <c r="AV55" s="144">
        <f>依頼書!AV55</f>
        <v>0</v>
      </c>
      <c r="AW55" s="144" t="b">
        <f>依頼書!AW55</f>
        <v>0</v>
      </c>
      <c r="AX55" s="144">
        <f>依頼書!AX55</f>
        <v>0</v>
      </c>
      <c r="AY55" s="62">
        <f>依頼書!AY55</f>
        <v>0</v>
      </c>
      <c r="AZ55" s="50">
        <f>依頼書!BA54</f>
        <v>0</v>
      </c>
    </row>
    <row r="56" spans="1:52" ht="16.5" customHeight="1" x14ac:dyDescent="0.15">
      <c r="E56" s="338"/>
      <c r="F56" s="339"/>
      <c r="G56" s="339"/>
      <c r="H56" s="339"/>
      <c r="I56" s="339"/>
      <c r="J56" s="339"/>
      <c r="K56" s="339"/>
      <c r="L56" s="340"/>
      <c r="M56" s="57"/>
      <c r="N56" s="17"/>
      <c r="O56" s="17"/>
      <c r="P56" s="17"/>
      <c r="Q56" s="17"/>
      <c r="R56" s="17"/>
      <c r="S56" s="17"/>
      <c r="T56" s="17"/>
      <c r="U56" s="17"/>
      <c r="V56" s="17"/>
      <c r="W56" s="17"/>
      <c r="X56" s="17"/>
      <c r="Y56" s="17"/>
      <c r="Z56" s="17"/>
      <c r="AA56" s="17"/>
      <c r="AB56" s="17"/>
      <c r="AC56" s="17"/>
      <c r="AD56" s="17"/>
      <c r="AE56" s="16"/>
      <c r="AF56" s="324">
        <f>依頼書!AB56</f>
        <v>0</v>
      </c>
      <c r="AG56" s="334"/>
      <c r="AH56" s="61"/>
      <c r="AI56" s="61"/>
      <c r="AJ56" s="61"/>
      <c r="AK56" s="61"/>
      <c r="AL56" s="61"/>
      <c r="AO56" s="144">
        <f>依頼書!AO56</f>
        <v>0</v>
      </c>
      <c r="AP56" s="144" t="b">
        <f>依頼書!AP56</f>
        <v>0</v>
      </c>
      <c r="AQ56" s="144">
        <f>依頼書!AQ56</f>
        <v>0</v>
      </c>
      <c r="AR56" s="144">
        <f>依頼書!AR56</f>
        <v>0</v>
      </c>
      <c r="AS56" s="144">
        <f>依頼書!AS56</f>
        <v>0</v>
      </c>
      <c r="AT56" s="144">
        <f>依頼書!AT56</f>
        <v>0</v>
      </c>
      <c r="AU56" s="144">
        <f>依頼書!AU56</f>
        <v>0</v>
      </c>
      <c r="AV56" s="144">
        <f>依頼書!AV56</f>
        <v>0</v>
      </c>
      <c r="AW56" s="144" t="b">
        <f>依頼書!AW56</f>
        <v>0</v>
      </c>
      <c r="AX56" s="144">
        <f>依頼書!AX56</f>
        <v>0</v>
      </c>
      <c r="AY56" s="62">
        <f>依頼書!AY56</f>
        <v>0</v>
      </c>
      <c r="AZ56" s="50">
        <f>依頼書!BA55</f>
        <v>0</v>
      </c>
    </row>
    <row r="57" spans="1:52" ht="16.5" customHeight="1" x14ac:dyDescent="0.15">
      <c r="E57" s="338"/>
      <c r="F57" s="339"/>
      <c r="G57" s="339"/>
      <c r="H57" s="339"/>
      <c r="I57" s="339"/>
      <c r="J57" s="339"/>
      <c r="K57" s="339"/>
      <c r="L57" s="340"/>
      <c r="M57" s="113"/>
      <c r="N57" s="114"/>
      <c r="O57" s="114"/>
      <c r="P57" s="114"/>
      <c r="Q57" s="114"/>
      <c r="R57" s="114"/>
      <c r="S57" s="114"/>
      <c r="T57" s="114"/>
      <c r="U57" s="114"/>
      <c r="V57" s="114"/>
      <c r="W57" s="114"/>
      <c r="X57" s="114"/>
      <c r="Y57" s="114"/>
      <c r="Z57" s="114"/>
      <c r="AA57" s="114"/>
      <c r="AB57" s="114"/>
      <c r="AC57" s="114"/>
      <c r="AD57" s="114"/>
      <c r="AE57" s="109"/>
      <c r="AF57" s="332">
        <f>依頼書!AB57</f>
        <v>0</v>
      </c>
      <c r="AG57" s="333"/>
      <c r="AH57" s="59"/>
      <c r="AI57" s="60"/>
      <c r="AJ57" s="60"/>
      <c r="AK57" s="60"/>
      <c r="AL57" s="60"/>
      <c r="AO57" s="144">
        <f>依頼書!AO57</f>
        <v>0</v>
      </c>
      <c r="AP57" s="144">
        <f>依頼書!AP57</f>
        <v>0</v>
      </c>
      <c r="AQ57" s="144">
        <f>依頼書!AQ57</f>
        <v>0</v>
      </c>
      <c r="AR57" s="144">
        <f>依頼書!AR57</f>
        <v>0</v>
      </c>
      <c r="AS57" s="144">
        <f>依頼書!AS57</f>
        <v>0</v>
      </c>
      <c r="AT57" s="144">
        <f>依頼書!AT57</f>
        <v>0</v>
      </c>
      <c r="AU57" s="144">
        <f>依頼書!AU57</f>
        <v>0</v>
      </c>
      <c r="AV57" s="144">
        <f>依頼書!AV57</f>
        <v>0</v>
      </c>
      <c r="AW57" s="144">
        <f>依頼書!AW57</f>
        <v>0</v>
      </c>
      <c r="AX57" s="144">
        <f>依頼書!AX57</f>
        <v>0</v>
      </c>
      <c r="AY57" s="62">
        <f>依頼書!AY57</f>
        <v>0</v>
      </c>
      <c r="AZ57" s="50">
        <f>依頼書!BA56</f>
        <v>0</v>
      </c>
    </row>
    <row r="58" spans="1:52" ht="16.5" customHeight="1" x14ac:dyDescent="0.15">
      <c r="E58" s="338"/>
      <c r="F58" s="339"/>
      <c r="G58" s="339"/>
      <c r="H58" s="339"/>
      <c r="I58" s="339"/>
      <c r="J58" s="339"/>
      <c r="K58" s="339"/>
      <c r="L58" s="340"/>
      <c r="M58" s="112" t="str">
        <f>依頼書!I57</f>
        <v>移植に用いる胚の種類</v>
      </c>
      <c r="N58" s="16"/>
      <c r="O58" s="16"/>
      <c r="P58" s="16"/>
      <c r="Q58" s="16"/>
      <c r="R58" s="16"/>
      <c r="S58" s="16"/>
      <c r="T58" s="16"/>
      <c r="U58" s="16"/>
      <c r="V58" s="16"/>
      <c r="W58" s="16"/>
      <c r="X58" s="16"/>
      <c r="Y58" s="16"/>
      <c r="Z58" s="16"/>
      <c r="AA58" s="16"/>
      <c r="AB58" s="16"/>
      <c r="AC58" s="16"/>
      <c r="AD58" s="16"/>
      <c r="AE58" s="16"/>
      <c r="AF58" s="317">
        <f>依頼書!AB58</f>
        <v>0</v>
      </c>
      <c r="AG58" s="369"/>
      <c r="AH58" s="59"/>
      <c r="AI58" s="60"/>
      <c r="AJ58" s="60"/>
      <c r="AK58" s="60"/>
      <c r="AL58" s="60"/>
      <c r="AO58" s="144">
        <f>依頼書!AO58</f>
        <v>0</v>
      </c>
      <c r="AP58" s="144" t="b">
        <f>依頼書!AP58</f>
        <v>0</v>
      </c>
      <c r="AQ58" s="144">
        <f>依頼書!AQ58</f>
        <v>0</v>
      </c>
      <c r="AR58" s="144">
        <f>依頼書!AR58</f>
        <v>0</v>
      </c>
      <c r="AS58" s="144">
        <f>依頼書!AS58</f>
        <v>0</v>
      </c>
      <c r="AT58" s="144">
        <f>依頼書!AT58</f>
        <v>0</v>
      </c>
      <c r="AU58" s="144">
        <f>依頼書!AU58</f>
        <v>0</v>
      </c>
      <c r="AV58" s="144">
        <f>依頼書!AV58</f>
        <v>0</v>
      </c>
      <c r="AW58" s="144" t="b">
        <f>依頼書!AW58</f>
        <v>0</v>
      </c>
      <c r="AX58" s="144">
        <f>依頼書!AX58</f>
        <v>0</v>
      </c>
      <c r="AY58" s="62">
        <f>依頼書!AY58</f>
        <v>0</v>
      </c>
      <c r="AZ58" s="50">
        <f>依頼書!BA57</f>
        <v>0</v>
      </c>
    </row>
    <row r="59" spans="1:52" ht="16.5" customHeight="1" x14ac:dyDescent="0.15">
      <c r="E59" s="338"/>
      <c r="F59" s="339"/>
      <c r="G59" s="339"/>
      <c r="H59" s="339"/>
      <c r="I59" s="339"/>
      <c r="J59" s="339"/>
      <c r="K59" s="339"/>
      <c r="L59" s="340"/>
      <c r="M59" s="17"/>
      <c r="N59" s="17"/>
      <c r="O59" s="17"/>
      <c r="P59" s="17"/>
      <c r="Q59" s="17"/>
      <c r="R59" s="17"/>
      <c r="S59" s="17"/>
      <c r="T59" s="17"/>
      <c r="U59" s="17"/>
      <c r="V59" s="17"/>
      <c r="W59" s="17"/>
      <c r="X59" s="17"/>
      <c r="Y59" s="17"/>
      <c r="Z59" s="17"/>
      <c r="AA59" s="17"/>
      <c r="AB59" s="17"/>
      <c r="AC59" s="17"/>
      <c r="AD59" s="17"/>
      <c r="AE59" s="16"/>
      <c r="AF59" s="324">
        <f>依頼書!AB59</f>
        <v>0</v>
      </c>
      <c r="AG59" s="334"/>
      <c r="AH59" s="59"/>
      <c r="AI59" s="60"/>
      <c r="AJ59" s="60"/>
      <c r="AK59" s="60"/>
      <c r="AL59" s="60"/>
      <c r="AO59" s="144">
        <f>依頼書!AO59</f>
        <v>0</v>
      </c>
      <c r="AP59" s="144" t="b">
        <f>依頼書!AP59</f>
        <v>0</v>
      </c>
      <c r="AQ59" s="144">
        <f>依頼書!AQ59</f>
        <v>0</v>
      </c>
      <c r="AR59" s="144">
        <f>依頼書!AR59</f>
        <v>0</v>
      </c>
      <c r="AS59" s="144">
        <f>依頼書!AS59</f>
        <v>0</v>
      </c>
      <c r="AT59" s="144">
        <f>依頼書!AT59</f>
        <v>0</v>
      </c>
      <c r="AU59" s="144">
        <f>依頼書!AU59</f>
        <v>0</v>
      </c>
      <c r="AV59" s="144">
        <f>依頼書!AV59</f>
        <v>0</v>
      </c>
      <c r="AW59" s="144" t="b">
        <f>依頼書!AW59</f>
        <v>0</v>
      </c>
      <c r="AX59" s="144">
        <f>依頼書!AX59</f>
        <v>0</v>
      </c>
      <c r="AY59" s="62">
        <f>依頼書!AY59</f>
        <v>0</v>
      </c>
      <c r="AZ59" s="50">
        <f>依頼書!BA58</f>
        <v>0</v>
      </c>
    </row>
    <row r="60" spans="1:52" ht="16.5" customHeight="1" x14ac:dyDescent="0.15">
      <c r="E60" s="338"/>
      <c r="F60" s="339"/>
      <c r="G60" s="339"/>
      <c r="H60" s="339"/>
      <c r="I60" s="339"/>
      <c r="J60" s="339"/>
      <c r="K60" s="339"/>
      <c r="L60" s="340"/>
      <c r="M60" s="114"/>
      <c r="N60" s="114"/>
      <c r="O60" s="114"/>
      <c r="P60" s="114"/>
      <c r="Q60" s="114"/>
      <c r="R60" s="114"/>
      <c r="S60" s="114"/>
      <c r="T60" s="114"/>
      <c r="U60" s="114"/>
      <c r="V60" s="114"/>
      <c r="W60" s="114"/>
      <c r="X60" s="114"/>
      <c r="Y60" s="114"/>
      <c r="Z60" s="114"/>
      <c r="AA60" s="114"/>
      <c r="AB60" s="114"/>
      <c r="AC60" s="114"/>
      <c r="AD60" s="114"/>
      <c r="AE60" s="109"/>
      <c r="AF60" s="332">
        <f>依頼書!AB60</f>
        <v>0</v>
      </c>
      <c r="AG60" s="333"/>
      <c r="AH60" s="59"/>
      <c r="AI60" s="60"/>
      <c r="AJ60" s="60"/>
      <c r="AK60" s="60"/>
      <c r="AL60" s="60"/>
      <c r="AO60" s="144">
        <f>依頼書!AO60</f>
        <v>0</v>
      </c>
      <c r="AP60" s="144">
        <f>依頼書!AP60</f>
        <v>0</v>
      </c>
      <c r="AQ60" s="144">
        <f>依頼書!AQ60</f>
        <v>0</v>
      </c>
      <c r="AR60" s="144">
        <f>依頼書!AR60</f>
        <v>0</v>
      </c>
      <c r="AS60" s="144">
        <f>依頼書!AS60</f>
        <v>0</v>
      </c>
      <c r="AT60" s="144">
        <f>依頼書!AT60</f>
        <v>0</v>
      </c>
      <c r="AU60" s="144">
        <f>依頼書!AU60</f>
        <v>0</v>
      </c>
      <c r="AV60" s="144">
        <f>依頼書!AV60</f>
        <v>0</v>
      </c>
      <c r="AW60" s="144">
        <f>依頼書!AW60</f>
        <v>0</v>
      </c>
      <c r="AX60" s="144">
        <f>依頼書!AX60</f>
        <v>0</v>
      </c>
      <c r="AY60" s="62">
        <f>依頼書!AY60</f>
        <v>0</v>
      </c>
      <c r="AZ60" s="50">
        <f>依頼書!BA59</f>
        <v>0</v>
      </c>
    </row>
    <row r="61" spans="1:52" ht="16.5" customHeight="1" x14ac:dyDescent="0.15">
      <c r="A61" s="58"/>
      <c r="B61" s="58"/>
      <c r="C61" s="58"/>
      <c r="D61" s="58"/>
      <c r="E61" s="338"/>
      <c r="F61" s="339"/>
      <c r="G61" s="339"/>
      <c r="H61" s="339"/>
      <c r="I61" s="339"/>
      <c r="J61" s="339"/>
      <c r="K61" s="339"/>
      <c r="L61" s="340"/>
      <c r="M61" s="108" t="s">
        <v>12</v>
      </c>
      <c r="N61" s="108"/>
      <c r="O61" s="108"/>
      <c r="P61" s="108"/>
      <c r="Q61" s="108"/>
      <c r="R61" s="108"/>
      <c r="S61" s="108"/>
      <c r="T61" s="108"/>
      <c r="U61" s="108"/>
      <c r="V61" s="108"/>
      <c r="W61" s="108"/>
      <c r="X61" s="108"/>
      <c r="Y61" s="108"/>
      <c r="Z61" s="108"/>
      <c r="AA61" s="108"/>
      <c r="AB61" s="108"/>
      <c r="AC61" s="108"/>
      <c r="AD61" s="108"/>
      <c r="AE61" s="108"/>
      <c r="AF61" s="317">
        <f>依頼書!AB61</f>
        <v>0</v>
      </c>
      <c r="AG61" s="369"/>
      <c r="AH61" s="59"/>
      <c r="AI61" s="60"/>
      <c r="AJ61" s="60"/>
      <c r="AK61" s="60"/>
      <c r="AL61" s="60"/>
      <c r="AO61" s="144">
        <f>依頼書!AO61</f>
        <v>0</v>
      </c>
      <c r="AP61" s="144" t="b">
        <f>依頼書!AP61</f>
        <v>0</v>
      </c>
      <c r="AQ61" s="144">
        <f>依頼書!AQ61</f>
        <v>0</v>
      </c>
      <c r="AR61" s="144">
        <f>依頼書!AR61</f>
        <v>0</v>
      </c>
      <c r="AS61" s="144">
        <f>依頼書!AS61</f>
        <v>0</v>
      </c>
      <c r="AT61" s="144">
        <f>依頼書!AT61</f>
        <v>0</v>
      </c>
      <c r="AU61" s="144">
        <f>依頼書!AU61</f>
        <v>0</v>
      </c>
      <c r="AV61" s="144">
        <f>依頼書!AV61</f>
        <v>0</v>
      </c>
      <c r="AW61" s="144" t="b">
        <f>依頼書!AW61</f>
        <v>0</v>
      </c>
      <c r="AX61" s="144">
        <f>依頼書!AX61</f>
        <v>0</v>
      </c>
      <c r="AY61" s="62">
        <f>依頼書!AY61</f>
        <v>0</v>
      </c>
      <c r="AZ61" s="50">
        <f>依頼書!BA60</f>
        <v>0</v>
      </c>
    </row>
    <row r="62" spans="1:52" s="9" customFormat="1" ht="16.5" customHeight="1" x14ac:dyDescent="0.15">
      <c r="E62" s="338"/>
      <c r="F62" s="339"/>
      <c r="G62" s="339"/>
      <c r="H62" s="339"/>
      <c r="I62" s="339"/>
      <c r="J62" s="339"/>
      <c r="K62" s="339"/>
      <c r="L62" s="340"/>
      <c r="M62" s="17"/>
      <c r="N62" s="17"/>
      <c r="O62" s="17"/>
      <c r="P62" s="17"/>
      <c r="Q62" s="17"/>
      <c r="R62" s="17"/>
      <c r="S62" s="17"/>
      <c r="T62" s="17"/>
      <c r="U62" s="17"/>
      <c r="V62" s="17"/>
      <c r="W62" s="17"/>
      <c r="X62" s="17"/>
      <c r="Y62" s="17"/>
      <c r="Z62" s="17"/>
      <c r="AA62" s="17"/>
      <c r="AB62" s="17"/>
      <c r="AC62" s="17"/>
      <c r="AD62" s="17"/>
      <c r="AE62" s="16"/>
      <c r="AF62" s="324">
        <f>依頼書!AB62</f>
        <v>0</v>
      </c>
      <c r="AG62" s="334"/>
      <c r="AN62" s="144"/>
      <c r="AO62" s="144">
        <f>依頼書!AO62</f>
        <v>0</v>
      </c>
      <c r="AP62" s="144" t="b">
        <f>依頼書!AP62</f>
        <v>0</v>
      </c>
      <c r="AQ62" s="144">
        <f>依頼書!AQ62</f>
        <v>0</v>
      </c>
      <c r="AR62" s="144">
        <f>依頼書!AR62</f>
        <v>0</v>
      </c>
      <c r="AS62" s="144">
        <f>依頼書!AS62</f>
        <v>0</v>
      </c>
      <c r="AT62" s="144">
        <f>依頼書!AT62</f>
        <v>0</v>
      </c>
      <c r="AU62" s="144">
        <f>依頼書!AU62</f>
        <v>0</v>
      </c>
      <c r="AV62" s="144">
        <f>依頼書!AV62</f>
        <v>0</v>
      </c>
      <c r="AW62" s="144" t="b">
        <f>依頼書!AW62</f>
        <v>0</v>
      </c>
      <c r="AX62" s="144">
        <f>依頼書!AX62</f>
        <v>0</v>
      </c>
      <c r="AY62" s="62">
        <f>依頼書!AY62</f>
        <v>0</v>
      </c>
      <c r="AZ62" s="50">
        <f>依頼書!BA61</f>
        <v>0</v>
      </c>
    </row>
    <row r="63" spans="1:52" s="9" customFormat="1" ht="16.5" customHeight="1" x14ac:dyDescent="0.15">
      <c r="E63" s="366"/>
      <c r="F63" s="367"/>
      <c r="G63" s="367"/>
      <c r="H63" s="367"/>
      <c r="I63" s="367"/>
      <c r="J63" s="367"/>
      <c r="K63" s="367"/>
      <c r="L63" s="368"/>
      <c r="M63" s="114"/>
      <c r="N63" s="114"/>
      <c r="O63" s="114"/>
      <c r="P63" s="114"/>
      <c r="Q63" s="114"/>
      <c r="R63" s="114"/>
      <c r="S63" s="114"/>
      <c r="T63" s="114"/>
      <c r="U63" s="114"/>
      <c r="V63" s="114"/>
      <c r="W63" s="114"/>
      <c r="X63" s="114"/>
      <c r="Y63" s="114"/>
      <c r="Z63" s="114"/>
      <c r="AA63" s="114"/>
      <c r="AB63" s="114"/>
      <c r="AC63" s="114"/>
      <c r="AD63" s="114"/>
      <c r="AE63" s="109"/>
      <c r="AF63" s="332">
        <f>依頼書!AB63</f>
        <v>0</v>
      </c>
      <c r="AG63" s="333"/>
      <c r="AN63" s="144"/>
      <c r="AO63" s="144" t="b">
        <f>依頼書!AO63</f>
        <v>0</v>
      </c>
      <c r="AP63" s="144">
        <f>依頼書!AP63</f>
        <v>0</v>
      </c>
      <c r="AQ63" s="144">
        <f>依頼書!AQ63</f>
        <v>0</v>
      </c>
      <c r="AR63" s="144">
        <f>依頼書!AR63</f>
        <v>0</v>
      </c>
      <c r="AS63" s="144">
        <f>依頼書!AS63</f>
        <v>0</v>
      </c>
      <c r="AT63" s="144">
        <f>依頼書!AT63</f>
        <v>0</v>
      </c>
      <c r="AU63" s="144">
        <f>依頼書!AU63</f>
        <v>0</v>
      </c>
      <c r="AV63" s="144">
        <f>依頼書!AV63</f>
        <v>0</v>
      </c>
      <c r="AW63" s="144" t="b">
        <f>依頼書!AW63</f>
        <v>0</v>
      </c>
      <c r="AX63" s="144">
        <f>依頼書!AX63</f>
        <v>0</v>
      </c>
      <c r="AY63" s="62">
        <f>依頼書!AY63</f>
        <v>0</v>
      </c>
      <c r="AZ63" s="50">
        <f>依頼書!BA62</f>
        <v>0</v>
      </c>
    </row>
    <row r="64" spans="1:52" s="9" customFormat="1" ht="16.5" customHeight="1" x14ac:dyDescent="0.15">
      <c r="E64" s="119"/>
      <c r="F64" s="120"/>
      <c r="G64" s="120"/>
      <c r="H64" s="120"/>
      <c r="I64" s="120"/>
      <c r="J64" s="120"/>
      <c r="K64" s="120"/>
      <c r="L64" s="121"/>
      <c r="M64" s="122" t="s">
        <v>111</v>
      </c>
      <c r="N64" s="123"/>
      <c r="O64" s="123"/>
      <c r="P64" s="456">
        <f>依頼書!L63</f>
        <v>0</v>
      </c>
      <c r="Q64" s="456"/>
      <c r="R64" s="456"/>
      <c r="S64" s="456"/>
      <c r="T64" s="456"/>
      <c r="U64" s="456"/>
      <c r="V64" s="456"/>
      <c r="W64" s="456"/>
      <c r="X64" s="456"/>
      <c r="Y64" s="456"/>
      <c r="Z64" s="456"/>
      <c r="AA64" s="456"/>
      <c r="AB64" s="456"/>
      <c r="AC64" s="456"/>
      <c r="AD64" s="456"/>
      <c r="AE64" s="456"/>
      <c r="AF64" s="456"/>
      <c r="AG64" s="457"/>
      <c r="AN64" s="144"/>
      <c r="AO64" s="144" t="b">
        <f>依頼書!AO64</f>
        <v>0</v>
      </c>
      <c r="AP64" s="144">
        <f>依頼書!AP64</f>
        <v>0</v>
      </c>
      <c r="AQ64" s="144">
        <f>依頼書!AQ64</f>
        <v>0</v>
      </c>
      <c r="AR64" s="144">
        <f>依頼書!AR64</f>
        <v>0</v>
      </c>
      <c r="AS64" s="144">
        <f>依頼書!AS64</f>
        <v>0</v>
      </c>
      <c r="AT64" s="144">
        <f>依頼書!AT64</f>
        <v>0</v>
      </c>
      <c r="AU64" s="144">
        <f>依頼書!AU64</f>
        <v>0</v>
      </c>
      <c r="AV64" s="144">
        <f>依頼書!AV64</f>
        <v>0</v>
      </c>
      <c r="AW64" s="144" t="b">
        <f>依頼書!AW64</f>
        <v>0</v>
      </c>
      <c r="AX64" s="144">
        <f>依頼書!AX64</f>
        <v>0</v>
      </c>
      <c r="AY64" s="62">
        <f>依頼書!AY64</f>
        <v>0</v>
      </c>
      <c r="AZ64" s="50">
        <f>依頼書!BA63</f>
        <v>0</v>
      </c>
    </row>
    <row r="65" spans="4:52" s="9" customFormat="1" ht="16.5" customHeight="1" x14ac:dyDescent="0.15">
      <c r="E65" s="119"/>
      <c r="F65" s="120"/>
      <c r="G65" s="120"/>
      <c r="H65" s="120"/>
      <c r="I65" s="120"/>
      <c r="J65" s="120"/>
      <c r="K65" s="120"/>
      <c r="L65" s="121"/>
      <c r="M65" s="122" t="s">
        <v>112</v>
      </c>
      <c r="N65" s="123"/>
      <c r="O65" s="456">
        <f>依頼書!K64</f>
        <v>0</v>
      </c>
      <c r="P65" s="456"/>
      <c r="Q65" s="456"/>
      <c r="R65" s="456"/>
      <c r="S65" s="456"/>
      <c r="T65" s="456"/>
      <c r="U65" s="456"/>
      <c r="V65" s="456"/>
      <c r="W65" s="456"/>
      <c r="X65" s="456"/>
      <c r="Y65" s="456"/>
      <c r="Z65" s="456"/>
      <c r="AA65" s="456"/>
      <c r="AB65" s="456"/>
      <c r="AC65" s="456"/>
      <c r="AD65" s="456"/>
      <c r="AE65" s="456"/>
      <c r="AF65" s="456"/>
      <c r="AG65" s="457"/>
      <c r="AN65" s="144"/>
      <c r="AO65" s="144">
        <f>依頼書!AO65</f>
        <v>0</v>
      </c>
      <c r="AP65" s="144">
        <f>依頼書!AP65</f>
        <v>0</v>
      </c>
      <c r="AQ65" s="144">
        <f>依頼書!AQ65</f>
        <v>0</v>
      </c>
      <c r="AR65" s="144">
        <f>依頼書!AR65</f>
        <v>0</v>
      </c>
      <c r="AS65" s="144">
        <f>依頼書!AS65</f>
        <v>0</v>
      </c>
      <c r="AT65" s="144">
        <f>依頼書!AT65</f>
        <v>0</v>
      </c>
      <c r="AU65" s="144">
        <f>依頼書!AU65</f>
        <v>0</v>
      </c>
      <c r="AV65" s="144">
        <f>依頼書!AV65</f>
        <v>0</v>
      </c>
      <c r="AW65" s="144" t="b">
        <f>依頼書!AW65</f>
        <v>0</v>
      </c>
      <c r="AX65" s="144">
        <f>依頼書!AX65</f>
        <v>0</v>
      </c>
      <c r="AY65" s="62">
        <f>依頼書!AY65</f>
        <v>0</v>
      </c>
      <c r="AZ65" s="50">
        <f>依頼書!BA64</f>
        <v>0</v>
      </c>
    </row>
    <row r="66" spans="4:52" s="9" customFormat="1" ht="10.5" customHeight="1" x14ac:dyDescent="0.15">
      <c r="AN66" s="144"/>
      <c r="AO66" s="144">
        <f>依頼書!AO66</f>
        <v>0</v>
      </c>
      <c r="AP66" s="144">
        <f>依頼書!AP66</f>
        <v>0</v>
      </c>
      <c r="AQ66" s="144">
        <f>依頼書!AQ66</f>
        <v>0</v>
      </c>
      <c r="AR66" s="144">
        <f>依頼書!AR66</f>
        <v>0</v>
      </c>
      <c r="AS66" s="144">
        <f>依頼書!AS66</f>
        <v>0</v>
      </c>
      <c r="AT66" s="144">
        <f>依頼書!AT66</f>
        <v>0</v>
      </c>
      <c r="AU66" s="144">
        <f>依頼書!AU66</f>
        <v>0</v>
      </c>
      <c r="AV66" s="144">
        <f>依頼書!AV66</f>
        <v>0</v>
      </c>
      <c r="AW66" s="144" t="b">
        <f>依頼書!AW66</f>
        <v>0</v>
      </c>
      <c r="AX66" s="144">
        <f>依頼書!AX66</f>
        <v>0</v>
      </c>
      <c r="AY66" s="62">
        <f>依頼書!AY66</f>
        <v>0</v>
      </c>
      <c r="AZ66" s="50">
        <f>依頼書!BA65</f>
        <v>0</v>
      </c>
    </row>
    <row r="67" spans="4:52" s="9" customFormat="1" ht="16.5" customHeight="1" x14ac:dyDescent="0.15">
      <c r="D67" s="9" t="s">
        <v>71</v>
      </c>
      <c r="AN67" s="144"/>
      <c r="AO67" s="144">
        <f>依頼書!AO67</f>
        <v>0</v>
      </c>
      <c r="AP67" s="144">
        <f>依頼書!AP67</f>
        <v>0</v>
      </c>
      <c r="AQ67" s="144">
        <f>依頼書!AQ67</f>
        <v>0</v>
      </c>
      <c r="AR67" s="144">
        <f>依頼書!AR67</f>
        <v>0</v>
      </c>
      <c r="AS67" s="144">
        <f>依頼書!AS67</f>
        <v>0</v>
      </c>
      <c r="AT67" s="144">
        <f>依頼書!AT67</f>
        <v>0</v>
      </c>
      <c r="AU67" s="144">
        <f>依頼書!AU67</f>
        <v>0</v>
      </c>
      <c r="AV67" s="144">
        <f>依頼書!AV67</f>
        <v>0</v>
      </c>
      <c r="AW67" s="144">
        <f>依頼書!AW67</f>
        <v>0</v>
      </c>
      <c r="AX67" s="144">
        <f>依頼書!AX67</f>
        <v>0</v>
      </c>
      <c r="AY67" s="62">
        <f>依頼書!AY67</f>
        <v>0</v>
      </c>
      <c r="AZ67" s="50">
        <f>依頼書!BA66</f>
        <v>0</v>
      </c>
    </row>
    <row r="68" spans="4:52" ht="18" customHeight="1" x14ac:dyDescent="0.15">
      <c r="E68" s="355"/>
      <c r="F68" s="356"/>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7"/>
      <c r="AO68" s="144">
        <f>依頼書!AO68</f>
        <v>0</v>
      </c>
      <c r="AP68" s="144">
        <f>依頼書!AP68</f>
        <v>0</v>
      </c>
      <c r="AQ68" s="144">
        <f>依頼書!AQ68</f>
        <v>0</v>
      </c>
      <c r="AR68" s="144">
        <f>依頼書!AR68</f>
        <v>0</v>
      </c>
      <c r="AS68" s="144">
        <f>依頼書!AS68</f>
        <v>0</v>
      </c>
      <c r="AT68" s="144">
        <f>依頼書!AT68</f>
        <v>0</v>
      </c>
      <c r="AU68" s="144">
        <f>依頼書!AU68</f>
        <v>0</v>
      </c>
      <c r="AV68" s="144">
        <f>依頼書!AV68</f>
        <v>0</v>
      </c>
      <c r="AW68" s="144">
        <f>依頼書!AW68</f>
        <v>0</v>
      </c>
      <c r="AX68" s="144">
        <f>依頼書!AX68</f>
        <v>0</v>
      </c>
      <c r="AY68" s="62">
        <f>依頼書!AY68</f>
        <v>0</v>
      </c>
      <c r="AZ68" s="50">
        <f>依頼書!BA67</f>
        <v>0</v>
      </c>
    </row>
    <row r="69" spans="4:52" ht="18" customHeight="1" x14ac:dyDescent="0.15">
      <c r="E69" s="358"/>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60"/>
      <c r="AO69" s="144">
        <f>依頼書!AP68</f>
        <v>0</v>
      </c>
      <c r="AP69" s="144">
        <f>依頼書!AQ68</f>
        <v>0</v>
      </c>
      <c r="AQ69" s="144">
        <f>依頼書!AR68</f>
        <v>0</v>
      </c>
      <c r="AR69" s="144">
        <f>依頼書!AS68</f>
        <v>0</v>
      </c>
      <c r="AS69" s="144">
        <f>依頼書!AT68</f>
        <v>0</v>
      </c>
      <c r="AT69" s="144">
        <f>依頼書!AU68</f>
        <v>0</v>
      </c>
      <c r="AU69" s="144">
        <f>依頼書!AV68</f>
        <v>0</v>
      </c>
      <c r="AV69" s="144">
        <f>依頼書!AW68</f>
        <v>0</v>
      </c>
      <c r="AW69" s="144">
        <f>依頼書!AX68</f>
        <v>0</v>
      </c>
      <c r="AX69" s="144">
        <f>依頼書!AY68</f>
        <v>0</v>
      </c>
      <c r="AY69" s="50">
        <f>依頼書!AZ68</f>
        <v>0</v>
      </c>
      <c r="AZ69" s="50">
        <f>依頼書!BA68</f>
        <v>0</v>
      </c>
    </row>
    <row r="70" spans="4:52" ht="18" customHeight="1" x14ac:dyDescent="0.15">
      <c r="E70" s="361"/>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3"/>
      <c r="AO70" s="144">
        <f>依頼書!AP69</f>
        <v>0</v>
      </c>
      <c r="AP70" s="144">
        <f>依頼書!AQ69</f>
        <v>0</v>
      </c>
      <c r="AQ70" s="144">
        <f>依頼書!AR69</f>
        <v>0</v>
      </c>
      <c r="AR70" s="144">
        <f>依頼書!AS69</f>
        <v>0</v>
      </c>
      <c r="AS70" s="144">
        <f>依頼書!AT69</f>
        <v>0</v>
      </c>
      <c r="AT70" s="144">
        <f>依頼書!AU69</f>
        <v>0</v>
      </c>
      <c r="AU70" s="144">
        <f>依頼書!AV69</f>
        <v>0</v>
      </c>
      <c r="AV70" s="144">
        <f>依頼書!AW69</f>
        <v>0</v>
      </c>
      <c r="AW70" s="144">
        <f>依頼書!AX69</f>
        <v>0</v>
      </c>
      <c r="AX70" s="144">
        <f>依頼書!AY69</f>
        <v>0</v>
      </c>
      <c r="AY70" s="50">
        <f>依頼書!AZ69</f>
        <v>0</v>
      </c>
      <c r="AZ70" s="50">
        <f>依頼書!BA69</f>
        <v>0</v>
      </c>
    </row>
    <row r="71" spans="4:52" ht="10.5" customHeight="1" x14ac:dyDescent="0.15">
      <c r="AO71" s="144">
        <f>依頼書!AP70</f>
        <v>0</v>
      </c>
      <c r="AP71" s="144">
        <f>依頼書!AQ70</f>
        <v>0</v>
      </c>
      <c r="AQ71" s="144">
        <f>依頼書!AR70</f>
        <v>0</v>
      </c>
      <c r="AR71" s="144">
        <f>依頼書!AS70</f>
        <v>0</v>
      </c>
      <c r="AS71" s="144">
        <f>依頼書!AT70</f>
        <v>0</v>
      </c>
      <c r="AT71" s="144">
        <f>依頼書!AU70</f>
        <v>0</v>
      </c>
      <c r="AU71" s="144">
        <f>依頼書!AV70</f>
        <v>0</v>
      </c>
      <c r="AV71" s="144">
        <f>依頼書!AW70</f>
        <v>0</v>
      </c>
      <c r="AW71" s="144">
        <f>依頼書!AX70</f>
        <v>0</v>
      </c>
      <c r="AX71" s="144">
        <f>依頼書!AY70</f>
        <v>0</v>
      </c>
      <c r="AY71" s="50">
        <f>依頼書!AZ70</f>
        <v>0</v>
      </c>
      <c r="AZ71" s="50">
        <f>依頼書!BA70</f>
        <v>0</v>
      </c>
    </row>
    <row r="72" spans="4:52" ht="16.5" customHeight="1" x14ac:dyDescent="0.15">
      <c r="AG72" s="293" t="s">
        <v>59</v>
      </c>
      <c r="AH72" s="294"/>
      <c r="AI72" s="294"/>
      <c r="AJ72" s="294"/>
      <c r="AK72" s="294"/>
      <c r="AL72" s="295"/>
      <c r="AO72" s="144">
        <f>依頼書!AP71</f>
        <v>0</v>
      </c>
      <c r="AP72" s="144">
        <f>依頼書!AQ71</f>
        <v>0</v>
      </c>
      <c r="AQ72" s="144">
        <f>依頼書!AR71</f>
        <v>0</v>
      </c>
      <c r="AR72" s="144">
        <f>依頼書!AS71</f>
        <v>0</v>
      </c>
      <c r="AS72" s="144">
        <f>依頼書!AT71</f>
        <v>0</v>
      </c>
      <c r="AT72" s="144">
        <f>依頼書!AU71</f>
        <v>0</v>
      </c>
      <c r="AU72" s="144">
        <f>依頼書!AV71</f>
        <v>0</v>
      </c>
      <c r="AV72" s="144">
        <f>依頼書!AW71</f>
        <v>0</v>
      </c>
      <c r="AW72" s="144">
        <f>依頼書!AX71</f>
        <v>0</v>
      </c>
      <c r="AX72" s="144">
        <f>依頼書!AY71</f>
        <v>0</v>
      </c>
      <c r="AY72" s="50">
        <f>依頼書!AZ71</f>
        <v>0</v>
      </c>
      <c r="AZ72" s="50">
        <f>依頼書!BA71</f>
        <v>0</v>
      </c>
    </row>
    <row r="73" spans="4:52" ht="16.5" customHeight="1" x14ac:dyDescent="0.15">
      <c r="P73" s="9"/>
      <c r="AG73" s="370">
        <f>依頼書!AG146</f>
        <v>0</v>
      </c>
      <c r="AH73" s="371"/>
      <c r="AI73" s="371"/>
      <c r="AJ73" s="371"/>
      <c r="AK73" s="371"/>
      <c r="AL73" s="372"/>
      <c r="AO73" s="144">
        <f>依頼書!AP72</f>
        <v>0</v>
      </c>
      <c r="AP73" s="144">
        <f>依頼書!AQ72</f>
        <v>0</v>
      </c>
      <c r="AQ73" s="144">
        <f>依頼書!AR72</f>
        <v>0</v>
      </c>
      <c r="AR73" s="144">
        <f>依頼書!AS72</f>
        <v>0</v>
      </c>
      <c r="AS73" s="144">
        <f>依頼書!AT72</f>
        <v>0</v>
      </c>
      <c r="AT73" s="144">
        <f>依頼書!AU72</f>
        <v>0</v>
      </c>
      <c r="AU73" s="144">
        <f>依頼書!AV72</f>
        <v>0</v>
      </c>
      <c r="AV73" s="144">
        <f>依頼書!AW72</f>
        <v>0</v>
      </c>
      <c r="AW73" s="144">
        <f>依頼書!AX72</f>
        <v>0</v>
      </c>
      <c r="AX73" s="144">
        <f>依頼書!AY72</f>
        <v>0</v>
      </c>
      <c r="AY73" s="50">
        <f>依頼書!AZ72</f>
        <v>0</v>
      </c>
      <c r="AZ73" s="50">
        <f>依頼書!BA72</f>
        <v>0</v>
      </c>
    </row>
    <row r="74" spans="4:52" ht="16.5" customHeight="1" x14ac:dyDescent="0.15">
      <c r="AG74" s="373"/>
      <c r="AH74" s="374"/>
      <c r="AI74" s="374"/>
      <c r="AJ74" s="374"/>
      <c r="AK74" s="374"/>
      <c r="AL74" s="375"/>
    </row>
  </sheetData>
  <sheetProtection sheet="1" selectLockedCells="1"/>
  <mergeCells count="71">
    <mergeCell ref="AF60:AG60"/>
    <mergeCell ref="AF61:AG61"/>
    <mergeCell ref="AF62:AG62"/>
    <mergeCell ref="AF63:AG63"/>
    <mergeCell ref="AF55:AG55"/>
    <mergeCell ref="AF56:AG56"/>
    <mergeCell ref="AF57:AG57"/>
    <mergeCell ref="AF58:AG58"/>
    <mergeCell ref="AF59:AG59"/>
    <mergeCell ref="AF50:AG50"/>
    <mergeCell ref="AF51:AG51"/>
    <mergeCell ref="AF52:AG52"/>
    <mergeCell ref="AF53:AG53"/>
    <mergeCell ref="AF54:AG54"/>
    <mergeCell ref="AF45:AG45"/>
    <mergeCell ref="AF46:AG46"/>
    <mergeCell ref="AF47:AG47"/>
    <mergeCell ref="AF48:AG48"/>
    <mergeCell ref="AF49:AG49"/>
    <mergeCell ref="AF33:AG33"/>
    <mergeCell ref="AF34:AG34"/>
    <mergeCell ref="AF35:AG35"/>
    <mergeCell ref="AF44:AG44"/>
    <mergeCell ref="AF37:AG37"/>
    <mergeCell ref="AF38:AG38"/>
    <mergeCell ref="AF39:AG39"/>
    <mergeCell ref="AF40:AG40"/>
    <mergeCell ref="AF41:AG41"/>
    <mergeCell ref="AF42:AG42"/>
    <mergeCell ref="AF43:AG43"/>
    <mergeCell ref="AF28:AG28"/>
    <mergeCell ref="AF29:AG29"/>
    <mergeCell ref="AF30:AG30"/>
    <mergeCell ref="AF31:AG31"/>
    <mergeCell ref="AF32:AG32"/>
    <mergeCell ref="AD1:AE1"/>
    <mergeCell ref="AF1:AG1"/>
    <mergeCell ref="A3:AL4"/>
    <mergeCell ref="B5:E5"/>
    <mergeCell ref="F5:N5"/>
    <mergeCell ref="C15:D15"/>
    <mergeCell ref="E15:F15"/>
    <mergeCell ref="B20:AK20"/>
    <mergeCell ref="B6:E6"/>
    <mergeCell ref="F6:N6"/>
    <mergeCell ref="C10:F10"/>
    <mergeCell ref="G10:H10"/>
    <mergeCell ref="I10:N10"/>
    <mergeCell ref="G11:H11"/>
    <mergeCell ref="I11:N11"/>
    <mergeCell ref="C7:F7"/>
    <mergeCell ref="G7:H7"/>
    <mergeCell ref="I7:N7"/>
    <mergeCell ref="G8:H8"/>
    <mergeCell ref="I8:N8"/>
    <mergeCell ref="E24:L43"/>
    <mergeCell ref="E68:AG70"/>
    <mergeCell ref="AG72:AL72"/>
    <mergeCell ref="AG73:AL74"/>
    <mergeCell ref="E23:L23"/>
    <mergeCell ref="M23:AE23"/>
    <mergeCell ref="AF23:AG23"/>
    <mergeCell ref="E44:L49"/>
    <mergeCell ref="E50:L54"/>
    <mergeCell ref="E55:L63"/>
    <mergeCell ref="P64:AG64"/>
    <mergeCell ref="O65:AG65"/>
    <mergeCell ref="AF24:AG24"/>
    <mergeCell ref="AF25:AG25"/>
    <mergeCell ref="AF26:AG26"/>
    <mergeCell ref="AF27:AG27"/>
  </mergeCells>
  <phoneticPr fontId="3"/>
  <conditionalFormatting sqref="AF1:AG1">
    <cfRule type="expression" dxfId="186" priority="124">
      <formula>$AF$1=""</formula>
    </cfRule>
  </conditionalFormatting>
  <conditionalFormatting sqref="AI1">
    <cfRule type="expression" dxfId="185" priority="123">
      <formula>$AI$1=""</formula>
    </cfRule>
  </conditionalFormatting>
  <conditionalFormatting sqref="AK1">
    <cfRule type="expression" dxfId="184" priority="122">
      <formula>$AK$1=""</formula>
    </cfRule>
  </conditionalFormatting>
  <conditionalFormatting sqref="AF39:AG39">
    <cfRule type="expression" dxfId="183" priority="3">
      <formula>$AX$38=1</formula>
    </cfRule>
  </conditionalFormatting>
  <conditionalFormatting sqref="AF40:AG40">
    <cfRule type="expression" dxfId="182" priority="2">
      <formula>$AX$39=1</formula>
    </cfRule>
  </conditionalFormatting>
  <conditionalFormatting sqref="AF41:AG41">
    <cfRule type="expression" dxfId="181" priority="1">
      <formula>$AX$40=1</formula>
    </cfRule>
  </conditionalFormatting>
  <conditionalFormatting sqref="M38:V38 M42:V42">
    <cfRule type="expression" dxfId="180" priority="6">
      <formula>SUM($AP$42,$AO$30)=1</formula>
    </cfRule>
  </conditionalFormatting>
  <conditionalFormatting sqref="N39:X39">
    <cfRule type="expression" dxfId="179" priority="4">
      <formula>$AQ$36=1</formula>
    </cfRule>
  </conditionalFormatting>
  <conditionalFormatting sqref="M59:T60">
    <cfRule type="expression" dxfId="178" priority="408">
      <formula>SUM($AQ$55,$AP$60)=1</formula>
    </cfRule>
  </conditionalFormatting>
  <conditionalFormatting sqref="M62:T63">
    <cfRule type="expression" dxfId="177" priority="409">
      <formula>SUM($AP$60,$AP$63)=1</formula>
    </cfRule>
  </conditionalFormatting>
  <printOptions horizontalCentered="1"/>
  <pageMargins left="0.59055118110236227" right="0.59055118110236227" top="0.59055118110236227" bottom="0.59055118110236227" header="0.39370078740157483" footer="0.3937007874015748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12</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12</xdr:col>
                    <xdr:colOff>0</xdr:colOff>
                    <xdr:row>25</xdr:row>
                    <xdr:rowOff>0</xdr:rowOff>
                  </from>
                  <to>
                    <xdr:col>29</xdr:col>
                    <xdr:colOff>0</xdr:colOff>
                    <xdr:row>26</xdr:row>
                    <xdr:rowOff>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13</xdr:col>
                    <xdr:colOff>0</xdr:colOff>
                    <xdr:row>26</xdr:row>
                    <xdr:rowOff>0</xdr:rowOff>
                  </from>
                  <to>
                    <xdr:col>20</xdr:col>
                    <xdr:colOff>0</xdr:colOff>
                    <xdr:row>27</xdr:row>
                    <xdr:rowOff>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14</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13</xdr:col>
                    <xdr:colOff>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13</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12</xdr:col>
                    <xdr:colOff>0</xdr:colOff>
                    <xdr:row>30</xdr:row>
                    <xdr:rowOff>190500</xdr:rowOff>
                  </from>
                  <to>
                    <xdr:col>17</xdr:col>
                    <xdr:colOff>123825</xdr:colOff>
                    <xdr:row>32</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12</xdr:col>
                    <xdr:colOff>0</xdr:colOff>
                    <xdr:row>32</xdr:row>
                    <xdr:rowOff>9525</xdr:rowOff>
                  </from>
                  <to>
                    <xdr:col>23</xdr:col>
                    <xdr:colOff>95250</xdr:colOff>
                    <xdr:row>33</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12</xdr:col>
                    <xdr:colOff>0</xdr:colOff>
                    <xdr:row>32</xdr:row>
                    <xdr:rowOff>190500</xdr:rowOff>
                  </from>
                  <to>
                    <xdr:col>19</xdr:col>
                    <xdr:colOff>9525</xdr:colOff>
                    <xdr:row>34</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12</xdr:col>
                    <xdr:colOff>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4</xdr:col>
                    <xdr:colOff>0</xdr:colOff>
                    <xdr:row>43</xdr:row>
                    <xdr:rowOff>0</xdr:rowOff>
                  </from>
                  <to>
                    <xdr:col>11</xdr:col>
                    <xdr:colOff>228600</xdr:colOff>
                    <xdr:row>48</xdr:row>
                    <xdr:rowOff>190500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12</xdr:col>
                    <xdr:colOff>0</xdr:colOff>
                    <xdr:row>43</xdr:row>
                    <xdr:rowOff>200025</xdr:rowOff>
                  </from>
                  <to>
                    <xdr:col>19</xdr:col>
                    <xdr:colOff>219075</xdr:colOff>
                    <xdr:row>44</xdr:row>
                    <xdr:rowOff>200025</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12</xdr:col>
                    <xdr:colOff>0</xdr:colOff>
                    <xdr:row>50</xdr:row>
                    <xdr:rowOff>200025</xdr:rowOff>
                  </from>
                  <to>
                    <xdr:col>26</xdr:col>
                    <xdr:colOff>200025</xdr:colOff>
                    <xdr:row>52</xdr:row>
                    <xdr:rowOff>38100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12</xdr:col>
                    <xdr:colOff>0</xdr:colOff>
                    <xdr:row>50</xdr:row>
                    <xdr:rowOff>9525</xdr:rowOff>
                  </from>
                  <to>
                    <xdr:col>23</xdr:col>
                    <xdr:colOff>0</xdr:colOff>
                    <xdr:row>51</xdr:row>
                    <xdr:rowOff>9525</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12</xdr:col>
                    <xdr:colOff>0</xdr:colOff>
                    <xdr:row>52</xdr:row>
                    <xdr:rowOff>209550</xdr:rowOff>
                  </from>
                  <to>
                    <xdr:col>17</xdr:col>
                    <xdr:colOff>0</xdr:colOff>
                    <xdr:row>54</xdr:row>
                    <xdr:rowOff>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12</xdr:col>
                    <xdr:colOff>0</xdr:colOff>
                    <xdr:row>55</xdr:row>
                    <xdr:rowOff>0</xdr:rowOff>
                  </from>
                  <to>
                    <xdr:col>18</xdr:col>
                    <xdr:colOff>0</xdr:colOff>
                    <xdr:row>56</xdr:row>
                    <xdr:rowOff>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4</xdr:col>
                    <xdr:colOff>0</xdr:colOff>
                    <xdr:row>54</xdr:row>
                    <xdr:rowOff>9525</xdr:rowOff>
                  </from>
                  <to>
                    <xdr:col>11</xdr:col>
                    <xdr:colOff>228600</xdr:colOff>
                    <xdr:row>63</xdr:row>
                    <xdr:rowOff>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11</xdr:col>
                    <xdr:colOff>247650</xdr:colOff>
                    <xdr:row>55</xdr:row>
                    <xdr:rowOff>190500</xdr:rowOff>
                  </from>
                  <to>
                    <xdr:col>20</xdr:col>
                    <xdr:colOff>9525</xdr:colOff>
                    <xdr:row>56</xdr:row>
                    <xdr:rowOff>190500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12</xdr:col>
                    <xdr:colOff>0</xdr:colOff>
                    <xdr:row>57</xdr:row>
                    <xdr:rowOff>171450</xdr:rowOff>
                  </from>
                  <to>
                    <xdr:col>19</xdr:col>
                    <xdr:colOff>28575</xdr:colOff>
                    <xdr:row>59</xdr:row>
                    <xdr:rowOff>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12</xdr:col>
                    <xdr:colOff>0</xdr:colOff>
                    <xdr:row>61</xdr:row>
                    <xdr:rowOff>0</xdr:rowOff>
                  </from>
                  <to>
                    <xdr:col>18</xdr:col>
                    <xdr:colOff>0</xdr:colOff>
                    <xdr:row>62</xdr:row>
                    <xdr:rowOff>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12</xdr:col>
                    <xdr:colOff>0</xdr:colOff>
                    <xdr:row>62</xdr:row>
                    <xdr:rowOff>0</xdr:rowOff>
                  </from>
                  <to>
                    <xdr:col>20</xdr:col>
                    <xdr:colOff>0</xdr:colOff>
                    <xdr:row>63</xdr:row>
                    <xdr:rowOff>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13</xdr:col>
                    <xdr:colOff>0</xdr:colOff>
                    <xdr:row>45</xdr:row>
                    <xdr:rowOff>200025</xdr:rowOff>
                  </from>
                  <to>
                    <xdr:col>20</xdr:col>
                    <xdr:colOff>28575</xdr:colOff>
                    <xdr:row>46</xdr:row>
                    <xdr:rowOff>200025</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12</xdr:col>
                    <xdr:colOff>0</xdr:colOff>
                    <xdr:row>44</xdr:row>
                    <xdr:rowOff>200025</xdr:rowOff>
                  </from>
                  <to>
                    <xdr:col>19</xdr:col>
                    <xdr:colOff>200025</xdr:colOff>
                    <xdr:row>45</xdr:row>
                    <xdr:rowOff>200025</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13</xdr:col>
                    <xdr:colOff>0</xdr:colOff>
                    <xdr:row>47</xdr:row>
                    <xdr:rowOff>0</xdr:rowOff>
                  </from>
                  <to>
                    <xdr:col>20</xdr:col>
                    <xdr:colOff>95250</xdr:colOff>
                    <xdr:row>47</xdr:row>
                    <xdr:rowOff>190500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12</xdr:col>
                    <xdr:colOff>0</xdr:colOff>
                    <xdr:row>47</xdr:row>
                    <xdr:rowOff>200025</xdr:rowOff>
                  </from>
                  <to>
                    <xdr:col>17</xdr:col>
                    <xdr:colOff>152400</xdr:colOff>
                    <xdr:row>49</xdr:row>
                    <xdr:rowOff>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12</xdr:col>
                    <xdr:colOff>0</xdr:colOff>
                    <xdr:row>59</xdr:row>
                    <xdr:rowOff>19050</xdr:rowOff>
                  </from>
                  <to>
                    <xdr:col>18</xdr:col>
                    <xdr:colOff>19050</xdr:colOff>
                    <xdr:row>59</xdr:row>
                    <xdr:rowOff>190500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4</xdr:col>
                    <xdr:colOff>0</xdr:colOff>
                    <xdr:row>63</xdr:row>
                    <xdr:rowOff>28575</xdr:rowOff>
                  </from>
                  <to>
                    <xdr:col>11</xdr:col>
                    <xdr:colOff>47625</xdr:colOff>
                    <xdr:row>64</xdr:row>
                    <xdr:rowOff>9525</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4</xdr:col>
                    <xdr:colOff>0</xdr:colOff>
                    <xdr:row>64</xdr:row>
                    <xdr:rowOff>0</xdr:rowOff>
                  </from>
                  <to>
                    <xdr:col>10</xdr:col>
                    <xdr:colOff>47625</xdr:colOff>
                    <xdr:row>65</xdr:row>
                    <xdr:rowOff>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4</xdr:col>
                    <xdr:colOff>0</xdr:colOff>
                    <xdr:row>49</xdr:row>
                    <xdr:rowOff>0</xdr:rowOff>
                  </from>
                  <to>
                    <xdr:col>12</xdr:col>
                    <xdr:colOff>0</xdr:colOff>
                    <xdr:row>53</xdr:row>
                    <xdr:rowOff>200025</xdr:rowOff>
                  </to>
                </anchor>
              </controlPr>
            </control>
          </mc:Choice>
        </mc:AlternateContent>
        <mc:AlternateContent xmlns:mc="http://schemas.openxmlformats.org/markup-compatibility/2006">
          <mc:Choice Requires="x14">
            <control shapeId="9227" r:id="rId33" name="Check Box 11">
              <controlPr defaultSize="0" autoFill="0" autoLine="0" autoPict="0">
                <anchor moveWithCells="1">
                  <from>
                    <xdr:col>4</xdr:col>
                    <xdr:colOff>28575</xdr:colOff>
                    <xdr:row>23</xdr:row>
                    <xdr:rowOff>9525</xdr:rowOff>
                  </from>
                  <to>
                    <xdr:col>12</xdr:col>
                    <xdr:colOff>9525</xdr:colOff>
                    <xdr:row>42</xdr:row>
                    <xdr:rowOff>190500</xdr:rowOff>
                  </to>
                </anchor>
              </controlPr>
            </control>
          </mc:Choice>
        </mc:AlternateContent>
        <mc:AlternateContent xmlns:mc="http://schemas.openxmlformats.org/markup-compatibility/2006">
          <mc:Choice Requires="x14">
            <control shapeId="9249" r:id="rId34" name="Check Box 33">
              <controlPr defaultSize="0" autoFill="0" autoLine="0" autoPict="0">
                <anchor moveWithCells="1">
                  <from>
                    <xdr:col>11</xdr:col>
                    <xdr:colOff>238125</xdr:colOff>
                    <xdr:row>36</xdr:row>
                    <xdr:rowOff>171450</xdr:rowOff>
                  </from>
                  <to>
                    <xdr:col>20</xdr:col>
                    <xdr:colOff>161925</xdr:colOff>
                    <xdr:row>38</xdr:row>
                    <xdr:rowOff>9525</xdr:rowOff>
                  </to>
                </anchor>
              </controlPr>
            </control>
          </mc:Choice>
        </mc:AlternateContent>
        <mc:AlternateContent xmlns:mc="http://schemas.openxmlformats.org/markup-compatibility/2006">
          <mc:Choice Requires="x14">
            <control shapeId="9250" r:id="rId35" name="Check Box 34">
              <controlPr defaultSize="0" autoFill="0" autoLine="0" autoPict="0">
                <anchor moveWithCells="1">
                  <from>
                    <xdr:col>11</xdr:col>
                    <xdr:colOff>238125</xdr:colOff>
                    <xdr:row>40</xdr:row>
                    <xdr:rowOff>200025</xdr:rowOff>
                  </from>
                  <to>
                    <xdr:col>20</xdr:col>
                    <xdr:colOff>200025</xdr:colOff>
                    <xdr:row>42</xdr:row>
                    <xdr:rowOff>28575</xdr:rowOff>
                  </to>
                </anchor>
              </controlPr>
            </control>
          </mc:Choice>
        </mc:AlternateContent>
        <mc:AlternateContent xmlns:mc="http://schemas.openxmlformats.org/markup-compatibility/2006">
          <mc:Choice Requires="x14">
            <control shapeId="9251" r:id="rId36" name="Check Box 35">
              <controlPr locked="0" defaultSize="0" autoFill="0" autoLine="0" autoPict="0">
                <anchor moveWithCells="1">
                  <from>
                    <xdr:col>12</xdr:col>
                    <xdr:colOff>228600</xdr:colOff>
                    <xdr:row>37</xdr:row>
                    <xdr:rowOff>171450</xdr:rowOff>
                  </from>
                  <to>
                    <xdr:col>23</xdr:col>
                    <xdr:colOff>57150</xdr:colOff>
                    <xdr:row>38</xdr:row>
                    <xdr:rowOff>190500</xdr:rowOff>
                  </to>
                </anchor>
              </controlPr>
            </control>
          </mc:Choice>
        </mc:AlternateContent>
        <mc:AlternateContent xmlns:mc="http://schemas.openxmlformats.org/markup-compatibility/2006">
          <mc:Choice Requires="x14">
            <control shapeId="9252" r:id="rId37" name="Check Box 36">
              <controlPr locked="0" defaultSize="0" autoFill="0" autoLine="0" autoPict="0">
                <anchor moveWithCells="1">
                  <from>
                    <xdr:col>14</xdr:col>
                    <xdr:colOff>9525</xdr:colOff>
                    <xdr:row>38</xdr:row>
                    <xdr:rowOff>190500</xdr:rowOff>
                  </from>
                  <to>
                    <xdr:col>31</xdr:col>
                    <xdr:colOff>76200</xdr:colOff>
                    <xdr:row>39</xdr:row>
                    <xdr:rowOff>190500</xdr:rowOff>
                  </to>
                </anchor>
              </controlPr>
            </control>
          </mc:Choice>
        </mc:AlternateContent>
        <mc:AlternateContent xmlns:mc="http://schemas.openxmlformats.org/markup-compatibility/2006">
          <mc:Choice Requires="x14">
            <control shapeId="9253" r:id="rId38" name="Check Box 37">
              <controlPr locked="0" defaultSize="0" autoFill="0" autoLine="0" autoPict="0">
                <anchor moveWithCells="1">
                  <from>
                    <xdr:col>14</xdr:col>
                    <xdr:colOff>9525</xdr:colOff>
                    <xdr:row>40</xdr:row>
                    <xdr:rowOff>9525</xdr:rowOff>
                  </from>
                  <to>
                    <xdr:col>31</xdr:col>
                    <xdr:colOff>142875</xdr:colOff>
                    <xdr:row>41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95" id="{00000000-000E-0000-0300-00005D010000}">
            <xm:f>COUNTIF(依頼書!$AP$25:$AQ$30,TRUE)=1</xm:f>
            <x14:dxf>
              <fill>
                <patternFill>
                  <bgColor rgb="FFFFFF00"/>
                </patternFill>
              </fill>
            </x14:dxf>
          </x14:cfRule>
          <xm:sqref>N27:U27 N29:T29 N30:W30</xm:sqref>
        </x14:conditionalFormatting>
        <x14:conditionalFormatting xmlns:xm="http://schemas.microsoft.com/office/excel/2006/main">
          <x14:cfRule type="expression" priority="398" id="{00000000-000E-0000-0300-000060010000}">
            <xm:f>SUM(依頼書!$AO$30,依頼書!$AP$30)=1</xm:f>
            <x14:dxf>
              <fill>
                <patternFill>
                  <bgColor rgb="FFFFFF00"/>
                </patternFill>
              </fill>
            </x14:dxf>
          </x14:cfRule>
          <xm:sqref>M26:AD26 M25:S25</xm:sqref>
        </x14:conditionalFormatting>
        <x14:conditionalFormatting xmlns:xm="http://schemas.microsoft.com/office/excel/2006/main">
          <x14:cfRule type="expression" priority="404" id="{00000000-000E-0000-0300-000066010000}">
            <xm:f>SUM(依頼書!$AO$54,依頼書!$AP$54)=1</xm:f>
            <x14:dxf>
              <fill>
                <patternFill>
                  <bgColor rgb="FFFFFF00"/>
                </patternFill>
              </fill>
            </x14:dxf>
          </x14:cfRule>
          <xm:sqref>M51:AC51 M52:AE52 M54:S54</xm:sqref>
        </x14:conditionalFormatting>
        <x14:conditionalFormatting xmlns:xm="http://schemas.microsoft.com/office/excel/2006/main">
          <x14:cfRule type="expression" priority="407" id="{00000000-000E-0000-0300-000069010000}">
            <xm:f>SUM(依頼書!$AO$62,依頼書!$AP$57)=1</xm:f>
            <x14:dxf>
              <fill>
                <patternFill>
                  <bgColor rgb="FFFFFF00"/>
                </patternFill>
              </fill>
            </x14:dxf>
          </x14:cfRule>
          <xm:sqref>M56:T57</xm:sqref>
        </x14:conditionalFormatting>
        <x14:conditionalFormatting xmlns:xm="http://schemas.microsoft.com/office/excel/2006/main">
          <x14:cfRule type="expression" priority="410" id="{00000000-000E-0000-0300-00006C010000}">
            <xm:f>SUM(依頼書!$AR$63,依頼書!$AX$65)=1</xm:f>
            <x14:dxf>
              <fill>
                <patternFill>
                  <bgColor rgb="FFFFFF00"/>
                </patternFill>
              </fill>
            </x14:dxf>
          </x14:cfRule>
          <xm:sqref>P64:AG64</xm:sqref>
        </x14:conditionalFormatting>
        <x14:conditionalFormatting xmlns:xm="http://schemas.microsoft.com/office/excel/2006/main">
          <x14:cfRule type="expression" priority="411" id="{00000000-000E-0000-0300-00006D010000}">
            <xm:f>SUM(依頼書!$AR$64,依頼書!$AX$66)=1</xm:f>
            <x14:dxf>
              <fill>
                <patternFill>
                  <bgColor rgb="FFFFFF00"/>
                </patternFill>
              </fill>
            </x14:dxf>
          </x14:cfRule>
          <xm:sqref>O65:AG65</xm:sqref>
        </x14:conditionalFormatting>
        <x14:conditionalFormatting xmlns:xm="http://schemas.microsoft.com/office/excel/2006/main">
          <x14:cfRule type="expression" priority="412" id="{00000000-000E-0000-0300-00006E010000}">
            <xm:f>依頼書!$AP$49=1</xm:f>
            <x14:dxf>
              <fill>
                <patternFill patternType="none">
                  <bgColor auto="1"/>
                </patternFill>
              </fill>
            </x14:dxf>
          </x14:cfRule>
          <x14:cfRule type="expression" priority="413" id="{00000000-000E-0000-0300-00006F010000}">
            <xm:f>SUM(依頼書!$AO$49,依頼書!$AP$46,依頼書!$AP$49)=1</xm:f>
            <x14:dxf>
              <fill>
                <patternFill>
                  <bgColor rgb="FFFFFF00"/>
                </patternFill>
              </fill>
            </x14:dxf>
          </x14:cfRule>
          <xm:sqref>M45:U46</xm:sqref>
        </x14:conditionalFormatting>
        <x14:conditionalFormatting xmlns:xm="http://schemas.microsoft.com/office/excel/2006/main">
          <x14:cfRule type="expression" priority="414" id="{00000000-000E-0000-0300-000070010000}">
            <xm:f>依頼書!$AQ$49=3</xm:f>
            <x14:dxf>
              <fill>
                <patternFill patternType="solid">
                  <bgColor theme="0"/>
                </patternFill>
              </fill>
            </x14:dxf>
          </x14:cfRule>
          <x14:cfRule type="expression" priority="415" id="{00000000-000E-0000-0300-000071010000}">
            <xm:f>依頼書!$AQ$49=4</xm:f>
            <x14:dxf>
              <fill>
                <patternFill patternType="solid">
                  <bgColor theme="0"/>
                </patternFill>
              </fill>
            </x14:dxf>
          </x14:cfRule>
          <x14:cfRule type="expression" priority="416" id="{00000000-000E-0000-0300-000072010000}">
            <xm:f>依頼書!$AP$46=2</xm:f>
            <x14:dxf>
              <fill>
                <patternFill>
                  <bgColor rgb="FFFFFF00"/>
                </patternFill>
              </fill>
            </x14:dxf>
          </x14:cfRule>
          <x14:cfRule type="expression" priority="417" id="{00000000-000E-0000-0300-000073010000}">
            <xm:f>依頼書!$AP$46=0</xm:f>
            <x14:dxf>
              <fill>
                <patternFill patternType="none">
                  <bgColor auto="1"/>
                </patternFill>
              </fill>
            </x14:dxf>
          </x14:cfRule>
          <x14:cfRule type="expression" priority="418" id="{00000000-000E-0000-0300-000074010000}">
            <xm:f>依頼書!$AQ$49=1</xm:f>
            <x14:dxf>
              <fill>
                <patternFill>
                  <bgColor rgb="FFFFFF00"/>
                </patternFill>
              </fill>
            </x14:dxf>
          </x14:cfRule>
          <xm:sqref>N47:U48</xm:sqref>
        </x14:conditionalFormatting>
        <x14:conditionalFormatting xmlns:xm="http://schemas.microsoft.com/office/excel/2006/main">
          <x14:cfRule type="expression" priority="419" id="{00000000-000E-0000-0300-000075010000}">
            <xm:f>依頼書!$AS$49=3</xm:f>
            <x14:dxf>
              <fill>
                <patternFill patternType="none">
                  <bgColor auto="1"/>
                </patternFill>
              </fill>
            </x14:dxf>
          </x14:cfRule>
          <x14:cfRule type="expression" priority="420" id="{00000000-000E-0000-0300-000076010000}">
            <xm:f>依頼書!$AS$49=2</xm:f>
            <x14:dxf>
              <fill>
                <patternFill patternType="none">
                  <bgColor auto="1"/>
                </patternFill>
              </fill>
            </x14:dxf>
          </x14:cfRule>
          <x14:cfRule type="expression" priority="422" id="{00000000-000E-0000-0300-000078010000}">
            <xm:f>依頼書!$AP$46=2</xm:f>
            <x14:dxf>
              <fill>
                <patternFill patternType="none">
                  <bgColor auto="1"/>
                </patternFill>
              </fill>
            </x14:dxf>
          </x14:cfRule>
          <x14:cfRule type="expression" priority="423" id="{00000000-000E-0000-0300-000079010000}">
            <xm:f>依頼書!$AP$46=1</xm:f>
            <x14:dxf>
              <fill>
                <patternFill patternType="none">
                  <bgColor auto="1"/>
                </patternFill>
              </fill>
            </x14:dxf>
          </x14:cfRule>
          <x14:cfRule type="expression" priority="424" id="{00000000-000E-0000-0300-00007A010000}">
            <xm:f>SUM(依頼書!$AO$49,依頼書!$AP$46,依頼書!$AP$49)=1</xm:f>
            <x14:dxf>
              <fill>
                <patternFill>
                  <bgColor rgb="FFFFFF00"/>
                </patternFill>
              </fill>
            </x14:dxf>
          </x14:cfRule>
          <xm:sqref>M49:S49</xm:sqref>
        </x14:conditionalFormatting>
        <x14:conditionalFormatting xmlns:xm="http://schemas.microsoft.com/office/excel/2006/main">
          <x14:cfRule type="expression" priority="46" id="{8C852116-94D6-41F3-AB34-05257DCDEA70}">
            <xm:f>SUM(依頼書!$AO$30,依頼書!$AP$35)=1</xm:f>
            <x14:dxf>
              <fill>
                <patternFill>
                  <bgColor rgb="FFFFFF00"/>
                </patternFill>
              </fill>
            </x14:dxf>
          </x14:cfRule>
          <xm:sqref>M32:R32 M33:X33 M34:U34 M35:Z35</xm:sqref>
        </x14:conditionalFormatting>
        <x14:conditionalFormatting xmlns:xm="http://schemas.microsoft.com/office/excel/2006/main">
          <x14:cfRule type="expression" priority="32" id="{67195C48-A5B5-45AC-A115-CFAA53BC27F0}">
            <xm:f>依頼書!$AX$25=1</xm:f>
            <x14:dxf>
              <fill>
                <patternFill>
                  <bgColor rgb="FFFFFF00"/>
                </patternFill>
              </fill>
            </x14:dxf>
          </x14:cfRule>
          <xm:sqref>AF26</xm:sqref>
        </x14:conditionalFormatting>
        <x14:conditionalFormatting xmlns:xm="http://schemas.microsoft.com/office/excel/2006/main">
          <x14:cfRule type="expression" priority="31" id="{D68CE823-826F-49C6-9CCB-ACC6AE95D73D}">
            <xm:f>依頼書!$AX$46=1</xm:f>
            <x14:dxf>
              <fill>
                <patternFill>
                  <bgColor rgb="FFFFFF00"/>
                </patternFill>
              </fill>
            </x14:dxf>
          </x14:cfRule>
          <xm:sqref>AF47:AG47</xm:sqref>
        </x14:conditionalFormatting>
        <x14:conditionalFormatting xmlns:xm="http://schemas.microsoft.com/office/excel/2006/main">
          <x14:cfRule type="expression" priority="30" id="{3DB6C455-A491-4657-AF6A-151FDF605395}">
            <xm:f>依頼書!$AX$47=1</xm:f>
            <x14:dxf>
              <fill>
                <patternFill>
                  <bgColor rgb="FFFFFF00"/>
                </patternFill>
              </fill>
            </x14:dxf>
          </x14:cfRule>
          <xm:sqref>AF48:AG48</xm:sqref>
        </x14:conditionalFormatting>
        <x14:conditionalFormatting xmlns:xm="http://schemas.microsoft.com/office/excel/2006/main">
          <x14:cfRule type="expression" priority="29" id="{B5D3ABB9-3F40-4149-9112-3E2F112FB675}">
            <xm:f>依頼書!$AX$24</xm:f>
            <x14:dxf>
              <fill>
                <patternFill>
                  <bgColor rgb="FFFFFF00"/>
                </patternFill>
              </fill>
            </x14:dxf>
          </x14:cfRule>
          <xm:sqref>AF25:AG25</xm:sqref>
        </x14:conditionalFormatting>
        <x14:conditionalFormatting xmlns:xm="http://schemas.microsoft.com/office/excel/2006/main">
          <x14:cfRule type="expression" priority="28" id="{9AD9A5BF-AAF2-4297-AD1B-F59B1AF5B4A2}">
            <xm:f>依頼書!$AX$26=1</xm:f>
            <x14:dxf>
              <fill>
                <patternFill>
                  <bgColor rgb="FFFFFF00"/>
                </patternFill>
              </fill>
            </x14:dxf>
          </x14:cfRule>
          <xm:sqref>AF27:AG27</xm:sqref>
        </x14:conditionalFormatting>
        <x14:conditionalFormatting xmlns:xm="http://schemas.microsoft.com/office/excel/2006/main">
          <x14:cfRule type="expression" priority="27" id="{51C0C1E1-CD94-400A-B479-16A6F19ED379}">
            <xm:f>依頼書!$AX$27=1</xm:f>
            <x14:dxf>
              <fill>
                <patternFill>
                  <bgColor rgb="FFFFFF00"/>
                </patternFill>
              </fill>
            </x14:dxf>
          </x14:cfRule>
          <xm:sqref>AF28:AG28</xm:sqref>
        </x14:conditionalFormatting>
        <x14:conditionalFormatting xmlns:xm="http://schemas.microsoft.com/office/excel/2006/main">
          <x14:cfRule type="expression" priority="26" id="{56A009FC-80CC-434F-AA5C-BBAAC5EA78A1}">
            <xm:f>依頼書!$AX$28=1</xm:f>
            <x14:dxf>
              <fill>
                <patternFill>
                  <bgColor rgb="FFFFFF00"/>
                </patternFill>
              </fill>
            </x14:dxf>
          </x14:cfRule>
          <xm:sqref>AF29:AG29</xm:sqref>
        </x14:conditionalFormatting>
        <x14:conditionalFormatting xmlns:xm="http://schemas.microsoft.com/office/excel/2006/main">
          <x14:cfRule type="expression" priority="25" id="{2E3891A1-CAF5-47EA-A32E-6B73798680FE}">
            <xm:f>依頼書!$AX$29=1</xm:f>
            <x14:dxf>
              <fill>
                <patternFill>
                  <bgColor rgb="FFFFFF00"/>
                </patternFill>
              </fill>
            </x14:dxf>
          </x14:cfRule>
          <xm:sqref>AF30:AG30</xm:sqref>
        </x14:conditionalFormatting>
        <x14:conditionalFormatting xmlns:xm="http://schemas.microsoft.com/office/excel/2006/main">
          <x14:cfRule type="expression" priority="24" id="{DF2DA3DE-6E42-4CC0-BE68-0A5DBE40666A}">
            <xm:f>依頼書!$AX$44=1</xm:f>
            <x14:dxf>
              <fill>
                <patternFill>
                  <bgColor rgb="FFFFFF00"/>
                </patternFill>
              </fill>
            </x14:dxf>
          </x14:cfRule>
          <xm:sqref>AF45:AG45</xm:sqref>
        </x14:conditionalFormatting>
        <x14:conditionalFormatting xmlns:xm="http://schemas.microsoft.com/office/excel/2006/main">
          <x14:cfRule type="expression" priority="23" id="{A57D5E47-2F46-4CBF-916E-C8C80DF67297}">
            <xm:f>依頼書!$AX$45=1</xm:f>
            <x14:dxf>
              <fill>
                <patternFill>
                  <bgColor rgb="FFFFFF00"/>
                </patternFill>
              </fill>
            </x14:dxf>
          </x14:cfRule>
          <xm:sqref>AF46:AG46</xm:sqref>
        </x14:conditionalFormatting>
        <x14:conditionalFormatting xmlns:xm="http://schemas.microsoft.com/office/excel/2006/main">
          <x14:cfRule type="expression" priority="22" id="{52EA5677-C9D1-4450-A4A7-7A44F294B321}">
            <xm:f>依頼書!$AX$48=1</xm:f>
            <x14:dxf>
              <fill>
                <patternFill>
                  <bgColor rgb="FFFFFF00"/>
                </patternFill>
              </fill>
            </x14:dxf>
          </x14:cfRule>
          <xm:sqref>AF49:AG49</xm:sqref>
        </x14:conditionalFormatting>
        <x14:conditionalFormatting xmlns:xm="http://schemas.microsoft.com/office/excel/2006/main">
          <x14:cfRule type="expression" priority="21" id="{8C61FC72-E9FA-474D-A8CD-0843FAB66415}">
            <xm:f>依頼書!$AX$50=1</xm:f>
            <x14:dxf>
              <fill>
                <patternFill>
                  <bgColor rgb="FFFFFF00"/>
                </patternFill>
              </fill>
            </x14:dxf>
          </x14:cfRule>
          <xm:sqref>AF51:AG51</xm:sqref>
        </x14:conditionalFormatting>
        <x14:conditionalFormatting xmlns:xm="http://schemas.microsoft.com/office/excel/2006/main">
          <x14:cfRule type="expression" priority="20" id="{197659E1-2DE7-41E2-88A8-09DEE6150680}">
            <xm:f>依頼書!$AX$51=1</xm:f>
            <x14:dxf>
              <fill>
                <patternFill>
                  <bgColor rgb="FFFFFF00"/>
                </patternFill>
              </fill>
            </x14:dxf>
          </x14:cfRule>
          <xm:sqref>AF52:AG52</xm:sqref>
        </x14:conditionalFormatting>
        <x14:conditionalFormatting xmlns:xm="http://schemas.microsoft.com/office/excel/2006/main">
          <x14:cfRule type="expression" priority="17" id="{E2F7A251-85F9-4403-AF1F-AFCA6ED1BF32}">
            <xm:f>依頼書!$AX$56=1</xm:f>
            <x14:dxf>
              <fill>
                <patternFill>
                  <bgColor rgb="FFFFFF00"/>
                </patternFill>
              </fill>
            </x14:dxf>
          </x14:cfRule>
          <xm:sqref>AF57:AG57</xm:sqref>
        </x14:conditionalFormatting>
        <x14:conditionalFormatting xmlns:xm="http://schemas.microsoft.com/office/excel/2006/main">
          <x14:cfRule type="expression" priority="16" id="{96FA6A23-16EA-41B9-B21F-EF8A38E494EB}">
            <xm:f>依頼書!$AX$58=1</xm:f>
            <x14:dxf>
              <fill>
                <patternFill>
                  <bgColor rgb="FFFFFF00"/>
                </patternFill>
              </fill>
            </x14:dxf>
          </x14:cfRule>
          <xm:sqref>AF59:AG59</xm:sqref>
        </x14:conditionalFormatting>
        <x14:conditionalFormatting xmlns:xm="http://schemas.microsoft.com/office/excel/2006/main">
          <x14:cfRule type="expression" priority="15" id="{4380AD4A-D7BE-412C-9003-BB9AAEEC4AD2}">
            <xm:f>依頼書!$AX$59=1</xm:f>
            <x14:dxf>
              <fill>
                <patternFill>
                  <bgColor rgb="FFFFFF00"/>
                </patternFill>
              </fill>
            </x14:dxf>
          </x14:cfRule>
          <xm:sqref>AF60:AG60</xm:sqref>
        </x14:conditionalFormatting>
        <x14:conditionalFormatting xmlns:xm="http://schemas.microsoft.com/office/excel/2006/main">
          <x14:cfRule type="expression" priority="14" id="{6D7D3F23-A3CA-4D85-82D8-0CC2CAF992D4}">
            <xm:f>依頼書!$AX$61=1</xm:f>
            <x14:dxf>
              <fill>
                <patternFill>
                  <bgColor rgb="FFFFFF00"/>
                </patternFill>
              </fill>
            </x14:dxf>
          </x14:cfRule>
          <xm:sqref>AF62:AG62</xm:sqref>
        </x14:conditionalFormatting>
        <x14:conditionalFormatting xmlns:xm="http://schemas.microsoft.com/office/excel/2006/main">
          <x14:cfRule type="expression" priority="13" id="{331A564C-BBC7-490B-889A-9807E6778B28}">
            <xm:f>依頼書!$AX$62=1</xm:f>
            <x14:dxf>
              <fill>
                <patternFill>
                  <bgColor rgb="FFFFFF00"/>
                </patternFill>
              </fill>
            </x14:dxf>
          </x14:cfRule>
          <xm:sqref>AF63:AG63</xm:sqref>
        </x14:conditionalFormatting>
        <x14:conditionalFormatting xmlns:xm="http://schemas.microsoft.com/office/excel/2006/main">
          <x14:cfRule type="expression" priority="12" id="{50723463-EF3C-454F-9179-9B1E77095B3A}">
            <xm:f>依頼書!$AX$32=1</xm:f>
            <x14:dxf>
              <fill>
                <patternFill>
                  <bgColor rgb="FFFFFF00"/>
                </patternFill>
              </fill>
            </x14:dxf>
          </x14:cfRule>
          <xm:sqref>AF33</xm:sqref>
        </x14:conditionalFormatting>
        <x14:conditionalFormatting xmlns:xm="http://schemas.microsoft.com/office/excel/2006/main">
          <x14:cfRule type="expression" priority="10" id="{BEC51B80-39B7-4828-97A2-0E2B830360B9}">
            <xm:f>依頼書!$AX$31=1</xm:f>
            <x14:dxf>
              <fill>
                <patternFill>
                  <bgColor rgb="FFFFFF00"/>
                </patternFill>
              </fill>
            </x14:dxf>
          </x14:cfRule>
          <xm:sqref>AF32:AG32</xm:sqref>
        </x14:conditionalFormatting>
        <x14:conditionalFormatting xmlns:xm="http://schemas.microsoft.com/office/excel/2006/main">
          <x14:cfRule type="expression" priority="9" id="{090263FD-32D3-4B8B-818A-7FF91E07CBA1}">
            <xm:f>依頼書!$AX$33=1</xm:f>
            <x14:dxf>
              <fill>
                <patternFill>
                  <bgColor rgb="FFFFFF00"/>
                </patternFill>
              </fill>
            </x14:dxf>
          </x14:cfRule>
          <xm:sqref>AF34:AG34</xm:sqref>
        </x14:conditionalFormatting>
        <x14:conditionalFormatting xmlns:xm="http://schemas.microsoft.com/office/excel/2006/main">
          <x14:cfRule type="expression" priority="8" id="{AA3F838B-1EB5-40C9-A564-DAE20C52EC97}">
            <xm:f>依頼書!$AX$34=1</xm:f>
            <x14:dxf>
              <fill>
                <patternFill>
                  <bgColor rgb="FFFFFF00"/>
                </patternFill>
              </fill>
            </x14:dxf>
          </x14:cfRule>
          <xm:sqref>AF35:AG35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sheetPr>
  <dimension ref="A1:BG79"/>
  <sheetViews>
    <sheetView showGridLines="0" view="pageBreakPreview" topLeftCell="A39" zoomScaleNormal="100" zoomScaleSheetLayoutView="100" workbookViewId="0">
      <selection activeCell="B71" sqref="B71:AA72"/>
    </sheetView>
  </sheetViews>
  <sheetFormatPr defaultColWidth="3.7109375" defaultRowHeight="16.5" customHeight="1" x14ac:dyDescent="0.15"/>
  <cols>
    <col min="1" max="31" width="3.7109375" style="50"/>
    <col min="32" max="32" width="3.7109375" style="50" customWidth="1"/>
    <col min="33" max="38" width="3.7109375" style="50"/>
    <col min="39" max="39" width="3.85546875" style="50" customWidth="1"/>
    <col min="40" max="40" width="3.7109375" style="50" customWidth="1"/>
    <col min="41" max="43" width="6" style="50" hidden="1" customWidth="1"/>
    <col min="44" max="44" width="6.28515625" style="50" hidden="1" customWidth="1"/>
    <col min="45" max="48" width="3.7109375" style="50" hidden="1" customWidth="1"/>
    <col min="49" max="49" width="6.85546875" style="50" hidden="1" customWidth="1"/>
    <col min="50" max="50" width="3.7109375" style="50" hidden="1" customWidth="1"/>
    <col min="51" max="51" width="3.7109375" style="92" customWidth="1"/>
    <col min="52" max="53" width="3.7109375" style="50" customWidth="1"/>
    <col min="54" max="16384" width="3.7109375" style="50"/>
  </cols>
  <sheetData>
    <row r="1" spans="1:51" s="9" customFormat="1" ht="16.5" customHeight="1" x14ac:dyDescent="0.15">
      <c r="AD1" s="343" t="s">
        <v>23</v>
      </c>
      <c r="AE1" s="343"/>
      <c r="AF1" s="343">
        <f>送付書!AF1</f>
        <v>0</v>
      </c>
      <c r="AG1" s="343"/>
      <c r="AH1" s="74" t="s">
        <v>20</v>
      </c>
      <c r="AI1" s="74">
        <f>送付書!AI1</f>
        <v>0</v>
      </c>
      <c r="AJ1" s="74" t="s">
        <v>22</v>
      </c>
      <c r="AK1" s="74">
        <f>送付書!AK1</f>
        <v>0</v>
      </c>
      <c r="AL1" s="74" t="s">
        <v>21</v>
      </c>
      <c r="AY1" s="91"/>
    </row>
    <row r="2" spans="1:51" s="9" customFormat="1" ht="16.5" hidden="1" customHeight="1" x14ac:dyDescent="0.15">
      <c r="AD2" s="72"/>
      <c r="AE2" s="72"/>
      <c r="AF2" s="72"/>
      <c r="AG2" s="72"/>
      <c r="AH2" s="72"/>
      <c r="AI2" s="72"/>
      <c r="AJ2" s="72"/>
      <c r="AK2" s="72"/>
      <c r="AL2" s="72"/>
      <c r="AY2" s="91"/>
    </row>
    <row r="3" spans="1:51" s="9" customFormat="1" ht="16.5" customHeight="1" x14ac:dyDescent="0.15">
      <c r="AD3" s="72"/>
      <c r="AE3" s="72"/>
      <c r="AF3" s="72"/>
      <c r="AG3" s="72"/>
      <c r="AH3" s="72"/>
      <c r="AI3" s="72"/>
      <c r="AJ3" s="72"/>
      <c r="AK3" s="72"/>
      <c r="AL3" s="72"/>
      <c r="AY3" s="91"/>
    </row>
    <row r="4" spans="1:51" s="9" customFormat="1" ht="16.5" customHeight="1" x14ac:dyDescent="0.15">
      <c r="AD4" s="72"/>
      <c r="AE4" s="72"/>
      <c r="AF4" s="72"/>
      <c r="AG4" s="72"/>
      <c r="AH4" s="72"/>
      <c r="AI4" s="72"/>
      <c r="AJ4" s="72"/>
      <c r="AK4" s="72"/>
      <c r="AL4" s="72"/>
      <c r="AY4" s="91"/>
    </row>
    <row r="5" spans="1:51" ht="16.5" customHeight="1" x14ac:dyDescent="0.15">
      <c r="A5" s="346" t="s">
        <v>97</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row>
    <row r="6" spans="1:51" ht="16.5" customHeight="1" x14ac:dyDescent="0.15">
      <c r="A6" s="346"/>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row>
    <row r="7" spans="1:51"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Y7" s="93"/>
    </row>
    <row r="8" spans="1:51"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Y8" s="93"/>
    </row>
    <row r="9" spans="1:51" s="62" customFormat="1" ht="16.5" customHeight="1" x14ac:dyDescent="0.15">
      <c r="A9" s="409" t="str">
        <f>依頼書!G122&amp;"　殿"</f>
        <v>　殿</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Y9" s="93"/>
    </row>
    <row r="10" spans="1:51" s="62" customFormat="1" ht="11.25" customHeight="1" x14ac:dyDescent="0.15">
      <c r="T10" s="67"/>
      <c r="AY10" s="93"/>
    </row>
    <row r="11" spans="1:51" s="62" customFormat="1" ht="16.5" customHeight="1" x14ac:dyDescent="0.15">
      <c r="T11" s="67"/>
      <c r="AB11" s="128" t="s">
        <v>121</v>
      </c>
    </row>
    <row r="12" spans="1:51" s="62" customFormat="1" ht="16.5" customHeight="1" x14ac:dyDescent="0.15">
      <c r="AB12" s="129" t="s">
        <v>122</v>
      </c>
    </row>
    <row r="13" spans="1:51" s="62" customFormat="1" ht="16.5" customHeight="1" x14ac:dyDescent="0.15">
      <c r="AB13" s="62" t="s">
        <v>75</v>
      </c>
    </row>
    <row r="14" spans="1:51" s="62" customFormat="1" ht="16.5" customHeight="1" x14ac:dyDescent="0.15">
      <c r="AB14" s="62" t="s">
        <v>76</v>
      </c>
    </row>
    <row r="15" spans="1:51" s="62" customFormat="1" ht="16.5" customHeight="1" x14ac:dyDescent="0.15">
      <c r="AB15" s="62" t="s">
        <v>129</v>
      </c>
      <c r="AK15" s="62" t="s">
        <v>77</v>
      </c>
    </row>
    <row r="16" spans="1:51" s="62" customFormat="1" ht="9.75" customHeight="1" x14ac:dyDescent="0.15"/>
    <row r="17" spans="1:53" s="62" customFormat="1" ht="16.5" customHeight="1" x14ac:dyDescent="0.15">
      <c r="B17" s="411" t="s">
        <v>126</v>
      </c>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row>
    <row r="18" spans="1:53" s="62" customFormat="1" ht="16.5" customHeight="1" x14ac:dyDescent="0.15">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row>
    <row r="19" spans="1:53" s="9" customFormat="1" ht="9"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123</v>
      </c>
      <c r="T20" s="52"/>
      <c r="U20" s="52"/>
      <c r="V20" s="52"/>
      <c r="W20" s="52"/>
      <c r="X20" s="52"/>
      <c r="Y20" s="52"/>
      <c r="Z20" s="52"/>
      <c r="AA20" s="52"/>
      <c r="AB20" s="52"/>
      <c r="AC20" s="52"/>
      <c r="AD20" s="52"/>
      <c r="AE20" s="52"/>
      <c r="AF20" s="52"/>
      <c r="AG20" s="52"/>
      <c r="AH20" s="52"/>
      <c r="AI20" s="52"/>
      <c r="AJ20" s="52"/>
      <c r="AK20" s="52"/>
    </row>
    <row r="21" spans="1:53" s="9" customFormat="1" ht="10.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Y21" s="91"/>
    </row>
    <row r="22" spans="1:53" ht="9" customHeight="1" x14ac:dyDescent="0.15"/>
    <row r="23" spans="1:53" s="9" customFormat="1" ht="16.5" customHeight="1" x14ac:dyDescent="0.15">
      <c r="A23" s="9" t="s">
        <v>98</v>
      </c>
      <c r="AY23" s="91"/>
    </row>
    <row r="24" spans="1:53" ht="16.5" customHeight="1" x14ac:dyDescent="0.15">
      <c r="A24" s="344" t="s">
        <v>7</v>
      </c>
      <c r="B24" s="209"/>
      <c r="C24" s="209"/>
      <c r="D24" s="209"/>
      <c r="E24" s="209"/>
      <c r="F24" s="209"/>
      <c r="G24" s="209"/>
      <c r="H24" s="209"/>
      <c r="I24" s="209" t="s">
        <v>8</v>
      </c>
      <c r="J24" s="209"/>
      <c r="K24" s="209"/>
      <c r="L24" s="209"/>
      <c r="M24" s="209"/>
      <c r="N24" s="209"/>
      <c r="O24" s="209"/>
      <c r="P24" s="209"/>
      <c r="Q24" s="209"/>
      <c r="R24" s="209"/>
      <c r="S24" s="209"/>
      <c r="T24" s="209"/>
      <c r="U24" s="209"/>
      <c r="V24" s="209"/>
      <c r="W24" s="209"/>
      <c r="X24" s="209"/>
      <c r="Y24" s="209"/>
      <c r="Z24" s="209"/>
      <c r="AA24" s="209"/>
      <c r="AB24" s="209" t="s">
        <v>9</v>
      </c>
      <c r="AC24" s="209"/>
      <c r="AD24" s="209" t="s">
        <v>10</v>
      </c>
      <c r="AE24" s="209"/>
      <c r="AF24" s="209"/>
      <c r="AG24" s="209"/>
      <c r="AH24" s="209"/>
      <c r="AI24" s="209" t="s">
        <v>11</v>
      </c>
      <c r="AJ24" s="209"/>
      <c r="AK24" s="209"/>
      <c r="AL24" s="345"/>
      <c r="AO24" s="50">
        <v>0</v>
      </c>
      <c r="AP24" s="50">
        <v>1</v>
      </c>
      <c r="AQ24" s="50">
        <v>2</v>
      </c>
      <c r="AR24" s="50">
        <v>3</v>
      </c>
      <c r="AS24" s="50">
        <v>4</v>
      </c>
      <c r="AT24" s="50">
        <v>5</v>
      </c>
      <c r="AU24" s="50">
        <v>6</v>
      </c>
      <c r="AV24" s="50">
        <v>7</v>
      </c>
      <c r="AW24" s="50" t="s">
        <v>30</v>
      </c>
    </row>
    <row r="25" spans="1:53" ht="16.5" customHeight="1" x14ac:dyDescent="0.15">
      <c r="A25" s="335" t="str">
        <f>依頼書!A23</f>
        <v/>
      </c>
      <c r="B25" s="336"/>
      <c r="C25" s="336"/>
      <c r="D25" s="336"/>
      <c r="E25" s="336"/>
      <c r="F25" s="336"/>
      <c r="G25" s="336"/>
      <c r="H25" s="337"/>
      <c r="I25" s="11" t="s">
        <v>31</v>
      </c>
      <c r="J25" s="11"/>
      <c r="K25" s="11"/>
      <c r="L25" s="11"/>
      <c r="M25" s="11"/>
      <c r="N25" s="11"/>
      <c r="O25" s="11"/>
      <c r="P25" s="11"/>
      <c r="Q25" s="11"/>
      <c r="R25" s="11"/>
      <c r="S25" s="11"/>
      <c r="T25" s="11"/>
      <c r="U25" s="11"/>
      <c r="V25" s="11"/>
      <c r="W25" s="11"/>
      <c r="X25" s="11"/>
      <c r="Y25" s="11"/>
      <c r="Z25" s="11"/>
      <c r="AA25" s="101"/>
      <c r="AB25" s="397">
        <f>依頼書!AB23</f>
        <v>0</v>
      </c>
      <c r="AC25" s="398"/>
      <c r="AD25" s="384"/>
      <c r="AE25" s="385"/>
      <c r="AF25" s="385"/>
      <c r="AG25" s="410"/>
      <c r="AH25" s="318"/>
      <c r="AI25" s="404">
        <f>依頼書!AI23</f>
        <v>0</v>
      </c>
      <c r="AJ25" s="404"/>
      <c r="AK25" s="404"/>
      <c r="AL25" s="405"/>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38"/>
      <c r="B26" s="339"/>
      <c r="C26" s="339"/>
      <c r="D26" s="339"/>
      <c r="E26" s="339"/>
      <c r="F26" s="339"/>
      <c r="G26" s="339"/>
      <c r="H26" s="340"/>
      <c r="I26" s="57"/>
      <c r="J26" s="17"/>
      <c r="K26" s="17"/>
      <c r="L26" s="17"/>
      <c r="M26" s="17"/>
      <c r="N26" s="17"/>
      <c r="O26" s="17"/>
      <c r="P26" s="17"/>
      <c r="Q26" s="17"/>
      <c r="R26" s="17"/>
      <c r="S26" s="17"/>
      <c r="T26" s="17"/>
      <c r="U26" s="17"/>
      <c r="V26" s="17"/>
      <c r="W26" s="17"/>
      <c r="X26" s="17"/>
      <c r="Y26" s="17"/>
      <c r="Z26" s="17"/>
      <c r="AA26" s="102"/>
      <c r="AB26" s="399">
        <f>依頼書!AB24</f>
        <v>0</v>
      </c>
      <c r="AC26" s="400"/>
      <c r="AD26" s="401">
        <v>270000</v>
      </c>
      <c r="AE26" s="389"/>
      <c r="AF26" s="389"/>
      <c r="AG26" s="388" t="s">
        <v>29</v>
      </c>
      <c r="AH26" s="325"/>
      <c r="AI26" s="389">
        <f>依頼書!AI24</f>
        <v>0</v>
      </c>
      <c r="AJ26" s="389"/>
      <c r="AK26" s="389"/>
      <c r="AL26" s="390"/>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2">
        <f>依頼書!AX24</f>
        <v>0</v>
      </c>
      <c r="AY26" s="92">
        <f>依頼書!AY24</f>
        <v>0</v>
      </c>
    </row>
    <row r="27" spans="1:53" ht="16.5" customHeight="1" x14ac:dyDescent="0.15">
      <c r="A27" s="338"/>
      <c r="B27" s="339"/>
      <c r="C27" s="339"/>
      <c r="D27" s="339"/>
      <c r="E27" s="339"/>
      <c r="F27" s="339"/>
      <c r="G27" s="339"/>
      <c r="H27" s="340"/>
      <c r="I27" s="57"/>
      <c r="J27" s="17"/>
      <c r="K27" s="17"/>
      <c r="L27" s="17"/>
      <c r="M27" s="17"/>
      <c r="N27" s="17"/>
      <c r="O27" s="17"/>
      <c r="P27" s="17"/>
      <c r="Q27" s="17"/>
      <c r="R27" s="17"/>
      <c r="S27" s="17"/>
      <c r="T27" s="17"/>
      <c r="U27" s="17"/>
      <c r="V27" s="17"/>
      <c r="W27" s="17"/>
      <c r="X27" s="17"/>
      <c r="Y27" s="17"/>
      <c r="Z27" s="17"/>
      <c r="AA27" s="102"/>
      <c r="AB27" s="399">
        <f>依頼書!AB25</f>
        <v>0</v>
      </c>
      <c r="AC27" s="400"/>
      <c r="AD27" s="103"/>
      <c r="AE27" s="16"/>
      <c r="AF27" s="16"/>
      <c r="AG27" s="16"/>
      <c r="AH27" s="102"/>
      <c r="AI27" s="399">
        <f>依頼書!AI25</f>
        <v>0</v>
      </c>
      <c r="AJ27" s="414"/>
      <c r="AK27" s="414"/>
      <c r="AL27" s="415"/>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2">
        <f>依頼書!AX25</f>
        <v>0</v>
      </c>
      <c r="AY27" s="92">
        <f>依頼書!AY25</f>
        <v>0</v>
      </c>
    </row>
    <row r="28" spans="1:53" ht="16.5" customHeight="1" x14ac:dyDescent="0.15">
      <c r="A28" s="338"/>
      <c r="B28" s="339"/>
      <c r="C28" s="339"/>
      <c r="D28" s="339"/>
      <c r="E28" s="339"/>
      <c r="F28" s="339"/>
      <c r="G28" s="339"/>
      <c r="H28" s="340"/>
      <c r="I28" s="16"/>
      <c r="J28" s="17"/>
      <c r="K28" s="17"/>
      <c r="L28" s="17"/>
      <c r="M28" s="17"/>
      <c r="N28" s="17"/>
      <c r="O28" s="17"/>
      <c r="P28" s="17"/>
      <c r="Q28" s="17"/>
      <c r="R28" s="17"/>
      <c r="S28" s="17"/>
      <c r="T28" s="17"/>
      <c r="U28" s="17"/>
      <c r="V28" s="17"/>
      <c r="W28" s="17"/>
      <c r="X28" s="17"/>
      <c r="Y28" s="17"/>
      <c r="Z28" s="17"/>
      <c r="AA28" s="102"/>
      <c r="AB28" s="399">
        <f>依頼書!AB26</f>
        <v>0</v>
      </c>
      <c r="AC28" s="400"/>
      <c r="AD28" s="401">
        <v>300000</v>
      </c>
      <c r="AE28" s="389"/>
      <c r="AF28" s="389"/>
      <c r="AG28" s="388" t="s">
        <v>29</v>
      </c>
      <c r="AH28" s="325"/>
      <c r="AI28" s="389">
        <f>依頼書!AI26</f>
        <v>0</v>
      </c>
      <c r="AJ28" s="389"/>
      <c r="AK28" s="389"/>
      <c r="AL28" s="390"/>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2">
        <f>依頼書!AX26</f>
        <v>0</v>
      </c>
      <c r="AY28" s="92">
        <f>依頼書!AY26</f>
        <v>0</v>
      </c>
    </row>
    <row r="29" spans="1:53" ht="16.5" customHeight="1" x14ac:dyDescent="0.15">
      <c r="A29" s="338"/>
      <c r="B29" s="339"/>
      <c r="C29" s="339"/>
      <c r="D29" s="339"/>
      <c r="E29" s="339"/>
      <c r="F29" s="339"/>
      <c r="G29" s="339"/>
      <c r="H29" s="340"/>
      <c r="I29" s="16"/>
      <c r="J29" s="17"/>
      <c r="K29" s="17"/>
      <c r="L29" s="17"/>
      <c r="M29" s="17"/>
      <c r="N29" s="17"/>
      <c r="O29" s="17"/>
      <c r="P29" s="17"/>
      <c r="Q29" s="17"/>
      <c r="R29" s="17"/>
      <c r="S29" s="17"/>
      <c r="T29" s="17"/>
      <c r="U29" s="17"/>
      <c r="V29" s="17"/>
      <c r="W29" s="17"/>
      <c r="X29" s="17"/>
      <c r="Y29" s="17" t="s">
        <v>36</v>
      </c>
      <c r="Z29" s="17"/>
      <c r="AA29" s="104"/>
      <c r="AB29" s="399">
        <f>依頼書!AB27</f>
        <v>0</v>
      </c>
      <c r="AC29" s="400"/>
      <c r="AD29" s="401">
        <v>150000</v>
      </c>
      <c r="AE29" s="389"/>
      <c r="AF29" s="389"/>
      <c r="AG29" s="388" t="s">
        <v>29</v>
      </c>
      <c r="AH29" s="325"/>
      <c r="AI29" s="389">
        <f>依頼書!AI27</f>
        <v>0</v>
      </c>
      <c r="AJ29" s="389"/>
      <c r="AK29" s="389"/>
      <c r="AL29" s="390"/>
      <c r="AO29" s="92">
        <f>依頼書!AO27</f>
        <v>0</v>
      </c>
      <c r="AP29" s="92">
        <f>依頼書!AP27</f>
        <v>0</v>
      </c>
      <c r="AQ29" s="92">
        <f>依頼書!AQ27</f>
        <v>0</v>
      </c>
      <c r="AR29" s="92" t="b">
        <f>依頼書!AR27</f>
        <v>0</v>
      </c>
      <c r="AS29" s="92">
        <f>依頼書!AS27</f>
        <v>0</v>
      </c>
      <c r="AT29" s="92">
        <f>依頼書!AT27</f>
        <v>0</v>
      </c>
      <c r="AU29" s="92">
        <f>依頼書!AU27</f>
        <v>0</v>
      </c>
      <c r="AV29" s="92">
        <f>依頼書!AV27</f>
        <v>0</v>
      </c>
      <c r="AW29" s="92" t="b">
        <f>依頼書!AW27</f>
        <v>0</v>
      </c>
      <c r="AX29" s="92">
        <f>依頼書!AX27</f>
        <v>0</v>
      </c>
      <c r="AY29" s="92">
        <f>依頼書!AY27</f>
        <v>0</v>
      </c>
    </row>
    <row r="30" spans="1:53" ht="16.5" customHeight="1" x14ac:dyDescent="0.15">
      <c r="A30" s="338"/>
      <c r="B30" s="339"/>
      <c r="C30" s="339"/>
      <c r="D30" s="339"/>
      <c r="E30" s="339"/>
      <c r="F30" s="339"/>
      <c r="G30" s="339"/>
      <c r="H30" s="340"/>
      <c r="I30" s="16"/>
      <c r="J30" s="17"/>
      <c r="K30" s="17"/>
      <c r="L30" s="17"/>
      <c r="M30" s="17"/>
      <c r="N30" s="17"/>
      <c r="O30" s="17"/>
      <c r="P30" s="17"/>
      <c r="Q30" s="17"/>
      <c r="R30" s="17"/>
      <c r="S30" s="17"/>
      <c r="T30" s="17"/>
      <c r="U30" s="17"/>
      <c r="V30" s="17"/>
      <c r="W30" s="17"/>
      <c r="X30" s="17"/>
      <c r="Y30" s="17"/>
      <c r="Z30" s="17"/>
      <c r="AA30" s="102"/>
      <c r="AB30" s="399">
        <f>依頼書!AB28</f>
        <v>0</v>
      </c>
      <c r="AC30" s="400"/>
      <c r="AD30" s="401">
        <v>300000</v>
      </c>
      <c r="AE30" s="389"/>
      <c r="AF30" s="389"/>
      <c r="AG30" s="388" t="s">
        <v>29</v>
      </c>
      <c r="AH30" s="325"/>
      <c r="AI30" s="389">
        <f>依頼書!AI28</f>
        <v>0</v>
      </c>
      <c r="AJ30" s="389"/>
      <c r="AK30" s="389"/>
      <c r="AL30" s="390"/>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2">
        <f>依頼書!AX28</f>
        <v>0</v>
      </c>
      <c r="AY30" s="92">
        <f>依頼書!AY28</f>
        <v>0</v>
      </c>
    </row>
    <row r="31" spans="1:53" ht="16.5" customHeight="1" x14ac:dyDescent="0.15">
      <c r="A31" s="338"/>
      <c r="B31" s="339"/>
      <c r="C31" s="339"/>
      <c r="D31" s="339"/>
      <c r="E31" s="339"/>
      <c r="F31" s="339"/>
      <c r="G31" s="339"/>
      <c r="H31" s="340"/>
      <c r="I31" s="16"/>
      <c r="J31" s="17"/>
      <c r="K31" s="17"/>
      <c r="L31" s="17"/>
      <c r="M31" s="17"/>
      <c r="N31" s="17"/>
      <c r="O31" s="17"/>
      <c r="P31" s="17"/>
      <c r="Q31" s="17"/>
      <c r="R31" s="17"/>
      <c r="S31" s="17"/>
      <c r="T31" s="17"/>
      <c r="U31" s="17"/>
      <c r="V31" s="17"/>
      <c r="W31" s="17"/>
      <c r="X31" s="17"/>
      <c r="Y31" s="17"/>
      <c r="Z31" s="17"/>
      <c r="AA31" s="102"/>
      <c r="AB31" s="402">
        <f>依頼書!AB29</f>
        <v>0</v>
      </c>
      <c r="AC31" s="403"/>
      <c r="AD31" s="401">
        <v>300000</v>
      </c>
      <c r="AE31" s="389"/>
      <c r="AF31" s="389"/>
      <c r="AG31" s="388" t="s">
        <v>29</v>
      </c>
      <c r="AH31" s="325"/>
      <c r="AI31" s="389">
        <f>依頼書!AI29</f>
        <v>0</v>
      </c>
      <c r="AJ31" s="389"/>
      <c r="AK31" s="389"/>
      <c r="AL31" s="390"/>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2">
        <f>依頼書!AX29</f>
        <v>0</v>
      </c>
      <c r="AY31" s="92">
        <f>依頼書!AY29</f>
        <v>0</v>
      </c>
    </row>
    <row r="32" spans="1:53" ht="16.5" customHeight="1" x14ac:dyDescent="0.15">
      <c r="A32" s="338"/>
      <c r="B32" s="339"/>
      <c r="C32" s="339"/>
      <c r="D32" s="339"/>
      <c r="E32" s="339"/>
      <c r="F32" s="339"/>
      <c r="G32" s="339"/>
      <c r="H32" s="340"/>
      <c r="I32" s="105" t="s">
        <v>12</v>
      </c>
      <c r="J32" s="106"/>
      <c r="K32" s="106"/>
      <c r="L32" s="106"/>
      <c r="M32" s="106"/>
      <c r="N32" s="106"/>
      <c r="O32" s="106"/>
      <c r="P32" s="106"/>
      <c r="Q32" s="106"/>
      <c r="R32" s="106"/>
      <c r="S32" s="106"/>
      <c r="T32" s="106"/>
      <c r="U32" s="106"/>
      <c r="V32" s="106"/>
      <c r="W32" s="106"/>
      <c r="X32" s="106"/>
      <c r="Y32" s="106"/>
      <c r="Z32" s="106"/>
      <c r="AA32" s="107"/>
      <c r="AB32" s="412">
        <f>依頼書!AB30</f>
        <v>0</v>
      </c>
      <c r="AC32" s="413"/>
      <c r="AD32" s="105"/>
      <c r="AE32" s="108"/>
      <c r="AF32" s="108"/>
      <c r="AG32" s="108"/>
      <c r="AH32" s="107"/>
      <c r="AI32" s="412">
        <f>依頼書!AI30</f>
        <v>0</v>
      </c>
      <c r="AJ32" s="416"/>
      <c r="AK32" s="416"/>
      <c r="AL32" s="417"/>
      <c r="AO32" s="92">
        <f>依頼書!AO30</f>
        <v>0</v>
      </c>
      <c r="AP32" s="92">
        <f>依頼書!AP30</f>
        <v>0</v>
      </c>
      <c r="AQ32" s="92">
        <f>依頼書!AQ30</f>
        <v>0</v>
      </c>
      <c r="AR32" s="92">
        <f>依頼書!AR30</f>
        <v>0</v>
      </c>
      <c r="AS32" s="92">
        <f>依頼書!AS30</f>
        <v>0</v>
      </c>
      <c r="AT32" s="92">
        <f>依頼書!AT30</f>
        <v>0</v>
      </c>
      <c r="AU32" s="92">
        <f>依頼書!AU30</f>
        <v>0</v>
      </c>
      <c r="AV32" s="92">
        <f>依頼書!AV30</f>
        <v>0</v>
      </c>
      <c r="AW32" s="92">
        <f>依頼書!AW30</f>
        <v>0</v>
      </c>
      <c r="AX32" s="92">
        <f>依頼書!AX30</f>
        <v>0</v>
      </c>
      <c r="AY32" s="92">
        <f>依頼書!AY30</f>
        <v>0</v>
      </c>
    </row>
    <row r="33" spans="1:51" ht="16.5" customHeight="1" x14ac:dyDescent="0.15">
      <c r="A33" s="338"/>
      <c r="B33" s="339"/>
      <c r="C33" s="339"/>
      <c r="D33" s="339"/>
      <c r="E33" s="339"/>
      <c r="F33" s="339"/>
      <c r="G33" s="339"/>
      <c r="H33" s="340"/>
      <c r="I33" s="17"/>
      <c r="J33" s="17"/>
      <c r="K33" s="17"/>
      <c r="L33" s="17"/>
      <c r="M33" s="17"/>
      <c r="N33" s="17"/>
      <c r="O33" s="17"/>
      <c r="P33" s="17"/>
      <c r="Q33" s="17"/>
      <c r="R33" s="17"/>
      <c r="S33" s="17"/>
      <c r="T33" s="17"/>
      <c r="U33" s="17"/>
      <c r="V33" s="17"/>
      <c r="W33" s="17"/>
      <c r="X33" s="17"/>
      <c r="Y33" s="17"/>
      <c r="Z33" s="17"/>
      <c r="AA33" s="102"/>
      <c r="AB33" s="399">
        <f>依頼書!AB31</f>
        <v>0</v>
      </c>
      <c r="AC33" s="400"/>
      <c r="AD33" s="401">
        <v>-20000</v>
      </c>
      <c r="AE33" s="389"/>
      <c r="AF33" s="389"/>
      <c r="AG33" s="388" t="s">
        <v>29</v>
      </c>
      <c r="AH33" s="325"/>
      <c r="AI33" s="389">
        <f>依頼書!AI31</f>
        <v>0</v>
      </c>
      <c r="AJ33" s="389"/>
      <c r="AK33" s="389"/>
      <c r="AL33" s="390"/>
      <c r="AO33" s="92">
        <f>依頼書!AO31</f>
        <v>0</v>
      </c>
      <c r="AP33" s="92" t="b">
        <f>依頼書!AP31</f>
        <v>0</v>
      </c>
      <c r="AQ33" s="92">
        <f>依頼書!AQ31</f>
        <v>0</v>
      </c>
      <c r="AR33" s="92">
        <f>依頼書!AR31</f>
        <v>0</v>
      </c>
      <c r="AS33" s="92">
        <f>依頼書!AS31</f>
        <v>0</v>
      </c>
      <c r="AT33" s="92">
        <f>依頼書!AT31</f>
        <v>0</v>
      </c>
      <c r="AU33" s="92">
        <f>依頼書!AU31</f>
        <v>0</v>
      </c>
      <c r="AV33" s="92">
        <f>依頼書!AV31</f>
        <v>0</v>
      </c>
      <c r="AW33" s="92" t="b">
        <f>依頼書!AW31</f>
        <v>0</v>
      </c>
      <c r="AX33" s="92">
        <f>依頼書!AX31</f>
        <v>0</v>
      </c>
      <c r="AY33" s="92">
        <f>依頼書!AY31</f>
        <v>0</v>
      </c>
    </row>
    <row r="34" spans="1:51" ht="16.5" customHeight="1" x14ac:dyDescent="0.15">
      <c r="A34" s="338"/>
      <c r="B34" s="339"/>
      <c r="C34" s="339"/>
      <c r="D34" s="339"/>
      <c r="E34" s="339"/>
      <c r="F34" s="339"/>
      <c r="G34" s="339"/>
      <c r="H34" s="340"/>
      <c r="I34" s="17"/>
      <c r="J34" s="17"/>
      <c r="K34" s="17"/>
      <c r="L34" s="17"/>
      <c r="M34" s="17"/>
      <c r="N34" s="17"/>
      <c r="O34" s="17"/>
      <c r="P34" s="17"/>
      <c r="Q34" s="17"/>
      <c r="R34" s="17"/>
      <c r="S34" s="17"/>
      <c r="T34" s="17"/>
      <c r="U34" s="17"/>
      <c r="V34" s="17"/>
      <c r="W34" s="17"/>
      <c r="X34" s="17"/>
      <c r="Y34" s="17"/>
      <c r="Z34" s="17"/>
      <c r="AA34" s="102"/>
      <c r="AB34" s="399">
        <f>依頼書!AB32</f>
        <v>0</v>
      </c>
      <c r="AC34" s="400"/>
      <c r="AD34" s="401">
        <v>-5000</v>
      </c>
      <c r="AE34" s="389"/>
      <c r="AF34" s="389"/>
      <c r="AG34" s="388" t="s">
        <v>29</v>
      </c>
      <c r="AH34" s="325"/>
      <c r="AI34" s="389">
        <f>依頼書!AI32</f>
        <v>0</v>
      </c>
      <c r="AJ34" s="389"/>
      <c r="AK34" s="389"/>
      <c r="AL34" s="390"/>
      <c r="AO34" s="92">
        <f>依頼書!AO32</f>
        <v>0</v>
      </c>
      <c r="AP34" s="92" t="b">
        <f>依頼書!AP32</f>
        <v>0</v>
      </c>
      <c r="AQ34" s="92">
        <f>依頼書!AQ32</f>
        <v>0</v>
      </c>
      <c r="AR34" s="92">
        <f>依頼書!AR32</f>
        <v>0</v>
      </c>
      <c r="AS34" s="92">
        <f>依頼書!AS32</f>
        <v>0</v>
      </c>
      <c r="AT34" s="92">
        <f>依頼書!AT32</f>
        <v>0</v>
      </c>
      <c r="AU34" s="92">
        <f>依頼書!AU32</f>
        <v>0</v>
      </c>
      <c r="AV34" s="92">
        <f>依頼書!AV32</f>
        <v>0</v>
      </c>
      <c r="AW34" s="92" t="b">
        <f>依頼書!AW32</f>
        <v>0</v>
      </c>
      <c r="AX34" s="92">
        <f>依頼書!AX32</f>
        <v>0</v>
      </c>
      <c r="AY34" s="92">
        <f>依頼書!AY32</f>
        <v>0</v>
      </c>
    </row>
    <row r="35" spans="1:51" ht="16.5" customHeight="1" x14ac:dyDescent="0.15">
      <c r="A35" s="338"/>
      <c r="B35" s="339"/>
      <c r="C35" s="339"/>
      <c r="D35" s="339"/>
      <c r="E35" s="339"/>
      <c r="F35" s="339"/>
      <c r="G35" s="339"/>
      <c r="H35" s="340"/>
      <c r="I35" s="17"/>
      <c r="J35" s="17"/>
      <c r="K35" s="17"/>
      <c r="L35" s="17"/>
      <c r="M35" s="17"/>
      <c r="N35" s="17"/>
      <c r="O35" s="17"/>
      <c r="P35" s="17"/>
      <c r="Q35" s="17"/>
      <c r="R35" s="17"/>
      <c r="S35" s="17"/>
      <c r="T35" s="17"/>
      <c r="U35" s="17"/>
      <c r="V35" s="17"/>
      <c r="W35" s="17"/>
      <c r="X35" s="17"/>
      <c r="Y35" s="17"/>
      <c r="Z35" s="17"/>
      <c r="AA35" s="102"/>
      <c r="AB35" s="399">
        <f>依頼書!AB33</f>
        <v>0</v>
      </c>
      <c r="AC35" s="400"/>
      <c r="AD35" s="401">
        <v>0</v>
      </c>
      <c r="AE35" s="389"/>
      <c r="AF35" s="389"/>
      <c r="AG35" s="388" t="s">
        <v>29</v>
      </c>
      <c r="AH35" s="325"/>
      <c r="AI35" s="389">
        <f>依頼書!AI33</f>
        <v>0</v>
      </c>
      <c r="AJ35" s="389"/>
      <c r="AK35" s="389"/>
      <c r="AL35" s="390"/>
      <c r="AO35" s="92">
        <f>依頼書!AO33</f>
        <v>0</v>
      </c>
      <c r="AP35" s="92" t="b">
        <f>依頼書!AP33</f>
        <v>0</v>
      </c>
      <c r="AQ35" s="92">
        <f>依頼書!AQ33</f>
        <v>0</v>
      </c>
      <c r="AR35" s="92">
        <f>依頼書!AR33</f>
        <v>0</v>
      </c>
      <c r="AS35" s="92">
        <f>依頼書!AS33</f>
        <v>0</v>
      </c>
      <c r="AT35" s="92">
        <f>依頼書!AT33</f>
        <v>0</v>
      </c>
      <c r="AU35" s="92">
        <f>依頼書!AU33</f>
        <v>0</v>
      </c>
      <c r="AV35" s="92">
        <f>依頼書!AV33</f>
        <v>0</v>
      </c>
      <c r="AW35" s="92" t="b">
        <f>依頼書!AW33</f>
        <v>0</v>
      </c>
      <c r="AX35" s="92">
        <f>依頼書!AX33</f>
        <v>0</v>
      </c>
      <c r="AY35" s="92">
        <f>依頼書!AY33</f>
        <v>0</v>
      </c>
    </row>
    <row r="36" spans="1:51" ht="16.5" customHeight="1" x14ac:dyDescent="0.15">
      <c r="A36" s="338"/>
      <c r="B36" s="339"/>
      <c r="C36" s="339"/>
      <c r="D36" s="339"/>
      <c r="E36" s="339"/>
      <c r="F36" s="339"/>
      <c r="G36" s="339"/>
      <c r="H36" s="340"/>
      <c r="I36" s="17"/>
      <c r="J36" s="17"/>
      <c r="K36" s="17"/>
      <c r="L36" s="17"/>
      <c r="M36" s="17"/>
      <c r="N36" s="17"/>
      <c r="O36" s="17"/>
      <c r="P36" s="17"/>
      <c r="Q36" s="17"/>
      <c r="R36" s="17"/>
      <c r="S36" s="17"/>
      <c r="T36" s="17"/>
      <c r="U36" s="17"/>
      <c r="V36" s="17"/>
      <c r="W36" s="17"/>
      <c r="X36" s="17"/>
      <c r="Y36" s="17"/>
      <c r="Z36" s="17"/>
      <c r="AA36" s="102"/>
      <c r="AB36" s="399">
        <f>依頼書!AB34</f>
        <v>0</v>
      </c>
      <c r="AC36" s="400"/>
      <c r="AD36" s="401">
        <v>0</v>
      </c>
      <c r="AE36" s="389"/>
      <c r="AF36" s="389"/>
      <c r="AG36" s="388" t="s">
        <v>29</v>
      </c>
      <c r="AH36" s="325"/>
      <c r="AI36" s="389">
        <f>依頼書!AI34</f>
        <v>0</v>
      </c>
      <c r="AJ36" s="389"/>
      <c r="AK36" s="389"/>
      <c r="AL36" s="390"/>
      <c r="AO36" s="92">
        <f>依頼書!AO34</f>
        <v>0</v>
      </c>
      <c r="AP36" s="92" t="b">
        <f>依頼書!AP34</f>
        <v>0</v>
      </c>
      <c r="AQ36" s="92">
        <f>依頼書!AQ34</f>
        <v>0</v>
      </c>
      <c r="AR36" s="92">
        <f>依頼書!AR34</f>
        <v>0</v>
      </c>
      <c r="AS36" s="92">
        <f>依頼書!AS34</f>
        <v>0</v>
      </c>
      <c r="AT36" s="92">
        <f>依頼書!AT34</f>
        <v>0</v>
      </c>
      <c r="AU36" s="92">
        <f>依頼書!AU34</f>
        <v>0</v>
      </c>
      <c r="AV36" s="92">
        <f>依頼書!AV34</f>
        <v>0</v>
      </c>
      <c r="AW36" s="92" t="b">
        <f>依頼書!AW34</f>
        <v>0</v>
      </c>
      <c r="AX36" s="92">
        <f>依頼書!AX34</f>
        <v>0</v>
      </c>
      <c r="AY36" s="92">
        <f>依頼書!AY34</f>
        <v>0</v>
      </c>
    </row>
    <row r="37" spans="1:51" ht="16.5" customHeight="1" x14ac:dyDescent="0.15">
      <c r="A37" s="338"/>
      <c r="B37" s="339"/>
      <c r="C37" s="339"/>
      <c r="D37" s="339"/>
      <c r="E37" s="339"/>
      <c r="F37" s="339"/>
      <c r="G37" s="339"/>
      <c r="H37" s="340"/>
      <c r="I37" s="135" t="s">
        <v>33</v>
      </c>
      <c r="J37" s="135"/>
      <c r="K37" s="135"/>
      <c r="L37" s="135"/>
      <c r="M37" s="135"/>
      <c r="N37" s="135"/>
      <c r="O37" s="135"/>
      <c r="P37" s="135"/>
      <c r="Q37" s="135"/>
      <c r="R37" s="135"/>
      <c r="S37" s="135"/>
      <c r="T37" s="135"/>
      <c r="U37" s="135"/>
      <c r="V37" s="135"/>
      <c r="W37" s="135"/>
      <c r="X37" s="135"/>
      <c r="Y37" s="135"/>
      <c r="Z37" s="135"/>
      <c r="AA37" s="136"/>
      <c r="AB37" s="402"/>
      <c r="AC37" s="403"/>
      <c r="AD37" s="134"/>
      <c r="AE37" s="135"/>
      <c r="AF37" s="135"/>
      <c r="AG37" s="135"/>
      <c r="AH37" s="136"/>
      <c r="AI37" s="402"/>
      <c r="AJ37" s="463"/>
      <c r="AK37" s="463"/>
      <c r="AL37" s="464"/>
      <c r="AO37" s="92">
        <f>依頼書!AO35</f>
        <v>0</v>
      </c>
      <c r="AP37" s="92">
        <f>依頼書!AP35</f>
        <v>0</v>
      </c>
      <c r="AQ37" s="92">
        <f>依頼書!AQ35</f>
        <v>0</v>
      </c>
      <c r="AR37" s="92">
        <f>依頼書!AR35</f>
        <v>0</v>
      </c>
      <c r="AS37" s="92">
        <f>依頼書!AS35</f>
        <v>0</v>
      </c>
      <c r="AT37" s="92">
        <f>依頼書!AT35</f>
        <v>0</v>
      </c>
      <c r="AU37" s="92">
        <f>依頼書!AU35</f>
        <v>0</v>
      </c>
      <c r="AV37" s="92">
        <f>依頼書!AV35</f>
        <v>0</v>
      </c>
      <c r="AW37" s="92">
        <f>依頼書!AW35</f>
        <v>0</v>
      </c>
      <c r="AX37" s="92">
        <f>依頼書!AX35</f>
        <v>0</v>
      </c>
      <c r="AY37" s="92" t="e">
        <f>依頼書!#REF!</f>
        <v>#REF!</v>
      </c>
    </row>
    <row r="38" spans="1:51" s="1" customFormat="1" ht="16.5" customHeight="1" x14ac:dyDescent="0.15">
      <c r="A38" s="338"/>
      <c r="B38" s="339"/>
      <c r="C38" s="339"/>
      <c r="D38" s="339"/>
      <c r="E38" s="339"/>
      <c r="F38" s="339"/>
      <c r="G38" s="339"/>
      <c r="H38" s="340"/>
      <c r="I38" s="150" t="s">
        <v>140</v>
      </c>
      <c r="J38" s="151"/>
      <c r="K38" s="151"/>
      <c r="L38" s="151"/>
      <c r="M38" s="151"/>
      <c r="N38" s="151"/>
      <c r="O38" s="151"/>
      <c r="P38" s="151"/>
      <c r="Q38" s="151"/>
      <c r="R38" s="151"/>
      <c r="S38" s="151"/>
      <c r="T38" s="151"/>
      <c r="U38" s="151"/>
      <c r="V38" s="151"/>
      <c r="W38" s="151"/>
      <c r="X38" s="151"/>
      <c r="Y38" s="151"/>
      <c r="Z38" s="151"/>
      <c r="AA38" s="152"/>
      <c r="AB38" s="461"/>
      <c r="AC38" s="462"/>
      <c r="AD38" s="150"/>
      <c r="AE38" s="153"/>
      <c r="AF38" s="153"/>
      <c r="AG38" s="153"/>
      <c r="AH38" s="152"/>
      <c r="AI38" s="328"/>
      <c r="AJ38" s="174"/>
      <c r="AK38" s="174"/>
      <c r="AL38" s="329"/>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row>
    <row r="39" spans="1:51" s="1" customFormat="1" ht="16.5" customHeight="1" x14ac:dyDescent="0.15">
      <c r="A39" s="338"/>
      <c r="B39" s="339"/>
      <c r="C39" s="339"/>
      <c r="D39" s="339"/>
      <c r="E39" s="339"/>
      <c r="F39" s="339"/>
      <c r="G39" s="339"/>
      <c r="H39" s="340"/>
      <c r="I39" s="151"/>
      <c r="J39" s="151"/>
      <c r="K39" s="151"/>
      <c r="L39" s="151"/>
      <c r="M39" s="151"/>
      <c r="N39" s="151"/>
      <c r="O39" s="151"/>
      <c r="P39" s="151"/>
      <c r="Q39" s="151"/>
      <c r="R39" s="151"/>
      <c r="S39" s="151"/>
      <c r="T39" s="151"/>
      <c r="U39" s="151"/>
      <c r="V39" s="151"/>
      <c r="W39" s="151"/>
      <c r="X39" s="151"/>
      <c r="Y39" s="151"/>
      <c r="Z39" s="151"/>
      <c r="AA39" s="152"/>
      <c r="AB39" s="458"/>
      <c r="AC39" s="459"/>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row>
    <row r="40" spans="1:51" s="1" customFormat="1" ht="16.5" customHeight="1" x14ac:dyDescent="0.15">
      <c r="A40" s="338"/>
      <c r="B40" s="339"/>
      <c r="C40" s="339"/>
      <c r="D40" s="339"/>
      <c r="E40" s="339"/>
      <c r="F40" s="339"/>
      <c r="G40" s="339"/>
      <c r="H40" s="340"/>
      <c r="I40" s="151"/>
      <c r="J40" s="151"/>
      <c r="K40" s="151"/>
      <c r="L40" s="151"/>
      <c r="M40" s="151"/>
      <c r="N40" s="151"/>
      <c r="O40" s="151"/>
      <c r="P40" s="151"/>
      <c r="Q40" s="151"/>
      <c r="R40" s="151"/>
      <c r="S40" s="151"/>
      <c r="T40" s="151"/>
      <c r="U40" s="151"/>
      <c r="V40" s="151"/>
      <c r="W40" s="151"/>
      <c r="X40" s="151"/>
      <c r="Y40" s="151"/>
      <c r="Z40" s="151"/>
      <c r="AA40" s="152"/>
      <c r="AB40" s="458">
        <f>依頼書!AB38</f>
        <v>0</v>
      </c>
      <c r="AC40" s="459"/>
      <c r="AD40" s="172">
        <f>[1]依頼書!AD38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row>
    <row r="41" spans="1:51" s="1" customFormat="1" ht="16.5" customHeight="1" x14ac:dyDescent="0.15">
      <c r="A41" s="338"/>
      <c r="B41" s="339"/>
      <c r="C41" s="339"/>
      <c r="D41" s="339"/>
      <c r="E41" s="339"/>
      <c r="F41" s="339"/>
      <c r="G41" s="339"/>
      <c r="H41" s="340"/>
      <c r="I41" s="151"/>
      <c r="J41" s="151"/>
      <c r="K41" s="151"/>
      <c r="L41" s="151"/>
      <c r="M41" s="151"/>
      <c r="N41" s="151"/>
      <c r="O41" s="151"/>
      <c r="P41" s="151"/>
      <c r="Q41" s="151"/>
      <c r="R41" s="151"/>
      <c r="S41" s="151"/>
      <c r="T41" s="151"/>
      <c r="U41" s="151"/>
      <c r="V41" s="151"/>
      <c r="W41" s="151"/>
      <c r="X41" s="151"/>
      <c r="Y41" s="151"/>
      <c r="Z41" s="151"/>
      <c r="AA41" s="152"/>
      <c r="AB41" s="458">
        <f>依頼書!AB39</f>
        <v>0</v>
      </c>
      <c r="AC41" s="459"/>
      <c r="AD41" s="172">
        <f>[1]依頼書!AD39</f>
        <v>100000</v>
      </c>
      <c r="AE41" s="173"/>
      <c r="AF41" s="173"/>
      <c r="AG41" s="174" t="s">
        <v>29</v>
      </c>
      <c r="AH41" s="175"/>
      <c r="AI41" s="173">
        <f t="shared" ref="AI41:AI42"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row>
    <row r="42" spans="1:51" s="1" customFormat="1" ht="16.5" customHeight="1" x14ac:dyDescent="0.15">
      <c r="A42" s="338"/>
      <c r="B42" s="339"/>
      <c r="C42" s="339"/>
      <c r="D42" s="339"/>
      <c r="E42" s="339"/>
      <c r="F42" s="339"/>
      <c r="G42" s="339"/>
      <c r="H42" s="340"/>
      <c r="I42" s="151"/>
      <c r="J42" s="151"/>
      <c r="K42" s="151"/>
      <c r="L42" s="151"/>
      <c r="M42" s="151"/>
      <c r="N42" s="151"/>
      <c r="O42" s="151"/>
      <c r="P42" s="151"/>
      <c r="Q42" s="151"/>
      <c r="R42" s="151"/>
      <c r="S42" s="151"/>
      <c r="T42" s="151"/>
      <c r="U42" s="151"/>
      <c r="V42" s="151"/>
      <c r="W42" s="151"/>
      <c r="X42" s="151"/>
      <c r="Y42" s="151"/>
      <c r="Z42" s="151"/>
      <c r="AA42" s="152"/>
      <c r="AB42" s="458">
        <f>依頼書!AB40</f>
        <v>0</v>
      </c>
      <c r="AC42" s="459"/>
      <c r="AD42" s="172">
        <f>[1]依頼書!AD40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row>
    <row r="43" spans="1:51" s="1" customFormat="1" ht="16.5" customHeight="1" x14ac:dyDescent="0.15">
      <c r="A43" s="338"/>
      <c r="B43" s="339"/>
      <c r="C43" s="339"/>
      <c r="D43" s="339"/>
      <c r="E43" s="339"/>
      <c r="F43" s="339"/>
      <c r="G43" s="339"/>
      <c r="H43" s="340"/>
      <c r="I43" s="151"/>
      <c r="J43" s="151"/>
      <c r="K43" s="151"/>
      <c r="L43" s="151"/>
      <c r="M43" s="151"/>
      <c r="N43" s="151"/>
      <c r="O43" s="151"/>
      <c r="P43" s="151"/>
      <c r="Q43" s="151"/>
      <c r="R43" s="151"/>
      <c r="S43" s="151"/>
      <c r="T43" s="151"/>
      <c r="U43" s="151"/>
      <c r="V43" s="151"/>
      <c r="W43" s="151"/>
      <c r="X43" s="151"/>
      <c r="Y43" s="151"/>
      <c r="Z43" s="151"/>
      <c r="AA43" s="152"/>
      <c r="AB43" s="458"/>
      <c r="AC43" s="459"/>
      <c r="AD43" s="172"/>
      <c r="AE43" s="173"/>
      <c r="AF43" s="173"/>
      <c r="AG43" s="174"/>
      <c r="AH43" s="175"/>
      <c r="AI43" s="173"/>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row>
    <row r="44" spans="1:51" s="1" customFormat="1" ht="16.5" customHeight="1" x14ac:dyDescent="0.15">
      <c r="A44" s="338"/>
      <c r="B44" s="339"/>
      <c r="C44" s="339"/>
      <c r="D44" s="339"/>
      <c r="E44" s="339"/>
      <c r="F44" s="339"/>
      <c r="G44" s="339"/>
      <c r="H44" s="340"/>
      <c r="I44" s="154" t="s">
        <v>141</v>
      </c>
      <c r="J44" s="155"/>
      <c r="K44" s="155"/>
      <c r="L44" s="155"/>
      <c r="M44" s="155"/>
      <c r="N44" s="155"/>
      <c r="O44" s="155"/>
      <c r="P44" s="155"/>
      <c r="Q44" s="155"/>
      <c r="R44" s="155"/>
      <c r="S44" s="155"/>
      <c r="T44" s="155"/>
      <c r="U44" s="155"/>
      <c r="V44" s="155"/>
      <c r="W44" s="155"/>
      <c r="X44" s="155"/>
      <c r="Y44" s="155"/>
      <c r="Z44" s="155"/>
      <c r="AA44" s="156"/>
      <c r="AB44" s="177"/>
      <c r="AC44" s="178"/>
      <c r="AD44" s="157"/>
      <c r="AE44" s="155"/>
      <c r="AF44" s="155"/>
      <c r="AG44" s="155"/>
      <c r="AH44" s="156"/>
      <c r="AI44" s="177"/>
      <c r="AJ44" s="179"/>
      <c r="AK44" s="179"/>
      <c r="AL44" s="180"/>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row>
    <row r="45" spans="1:51" ht="16.5" customHeight="1" x14ac:dyDescent="0.15">
      <c r="A45" s="335" t="str">
        <f>依頼書!A43</f>
        <v/>
      </c>
      <c r="B45" s="336"/>
      <c r="C45" s="336"/>
      <c r="D45" s="336"/>
      <c r="E45" s="336"/>
      <c r="F45" s="336"/>
      <c r="G45" s="336"/>
      <c r="H45" s="337"/>
      <c r="I45" s="112" t="s">
        <v>118</v>
      </c>
      <c r="J45" s="11"/>
      <c r="K45" s="11"/>
      <c r="L45" s="11"/>
      <c r="M45" s="11"/>
      <c r="N45" s="11"/>
      <c r="O45" s="11"/>
      <c r="P45" s="11"/>
      <c r="Q45" s="11"/>
      <c r="R45" s="11"/>
      <c r="S45" s="11"/>
      <c r="T45" s="11"/>
      <c r="U45" s="11"/>
      <c r="V45" s="11"/>
      <c r="W45" s="11"/>
      <c r="X45" s="11"/>
      <c r="Y45" s="11"/>
      <c r="Z45" s="11"/>
      <c r="AA45" s="11"/>
      <c r="AB45" s="397">
        <f>依頼書!AB43</f>
        <v>0</v>
      </c>
      <c r="AC45" s="398"/>
      <c r="AD45" s="11"/>
      <c r="AE45" s="11"/>
      <c r="AF45" s="11"/>
      <c r="AG45" s="11"/>
      <c r="AH45" s="101"/>
      <c r="AI45" s="397">
        <f>依頼書!AI43</f>
        <v>0</v>
      </c>
      <c r="AJ45" s="404"/>
      <c r="AK45" s="404"/>
      <c r="AL45" s="405"/>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38"/>
      <c r="B46" s="339"/>
      <c r="C46" s="339"/>
      <c r="D46" s="339"/>
      <c r="E46" s="339"/>
      <c r="F46" s="339"/>
      <c r="G46" s="339"/>
      <c r="H46" s="340"/>
      <c r="I46" s="57"/>
      <c r="J46" s="17"/>
      <c r="K46" s="17"/>
      <c r="L46" s="17"/>
      <c r="M46" s="17"/>
      <c r="N46" s="17"/>
      <c r="O46" s="17"/>
      <c r="P46" s="17"/>
      <c r="Q46" s="17"/>
      <c r="R46" s="17"/>
      <c r="S46" s="17"/>
      <c r="T46" s="17"/>
      <c r="U46" s="17"/>
      <c r="V46" s="17"/>
      <c r="W46" s="17"/>
      <c r="X46" s="17"/>
      <c r="Y46" s="17"/>
      <c r="Z46" s="17"/>
      <c r="AA46" s="16"/>
      <c r="AB46" s="399">
        <f>依頼書!AB44</f>
        <v>0</v>
      </c>
      <c r="AC46" s="400"/>
      <c r="AD46" s="387">
        <v>50000</v>
      </c>
      <c r="AE46" s="387"/>
      <c r="AF46" s="387"/>
      <c r="AG46" s="388" t="s">
        <v>29</v>
      </c>
      <c r="AH46" s="325"/>
      <c r="AI46" s="389">
        <f>依頼書!AI44</f>
        <v>0</v>
      </c>
      <c r="AJ46" s="389"/>
      <c r="AK46" s="389"/>
      <c r="AL46" s="390"/>
      <c r="AO46" s="92">
        <f>依頼書!AO44</f>
        <v>0</v>
      </c>
      <c r="AP46" s="92" t="b">
        <f>依頼書!AP44</f>
        <v>0</v>
      </c>
      <c r="AQ46" s="92">
        <f>依頼書!AQ44</f>
        <v>0</v>
      </c>
      <c r="AR46" s="92">
        <f>依頼書!AR44</f>
        <v>0</v>
      </c>
      <c r="AS46" s="92">
        <f>依頼書!AS44</f>
        <v>0</v>
      </c>
      <c r="AT46" s="92">
        <f>依頼書!AT44</f>
        <v>0</v>
      </c>
      <c r="AU46" s="92">
        <f>依頼書!AU44</f>
        <v>0</v>
      </c>
      <c r="AV46" s="92">
        <f>依頼書!AV44</f>
        <v>0</v>
      </c>
      <c r="AW46" s="92" t="b">
        <f>依頼書!AW44</f>
        <v>0</v>
      </c>
      <c r="AX46" s="92">
        <f>依頼書!AX44</f>
        <v>0</v>
      </c>
      <c r="AY46" s="92">
        <f>依頼書!AY44</f>
        <v>0</v>
      </c>
    </row>
    <row r="47" spans="1:51" ht="16.5" customHeight="1" x14ac:dyDescent="0.15">
      <c r="A47" s="338"/>
      <c r="B47" s="339"/>
      <c r="C47" s="339"/>
      <c r="D47" s="339"/>
      <c r="E47" s="339"/>
      <c r="F47" s="339"/>
      <c r="G47" s="339"/>
      <c r="H47" s="340"/>
      <c r="I47" s="57"/>
      <c r="J47" s="17"/>
      <c r="K47" s="17"/>
      <c r="L47" s="17"/>
      <c r="M47" s="17"/>
      <c r="N47" s="17"/>
      <c r="O47" s="17"/>
      <c r="P47" s="17"/>
      <c r="Q47" s="17"/>
      <c r="R47" s="17"/>
      <c r="S47" s="17"/>
      <c r="T47" s="17"/>
      <c r="U47" s="17"/>
      <c r="V47" s="17"/>
      <c r="W47" s="17"/>
      <c r="X47" s="17"/>
      <c r="Y47" s="17"/>
      <c r="Z47" s="17"/>
      <c r="AA47" s="16"/>
      <c r="AB47" s="399">
        <f>依頼書!AB45</f>
        <v>0</v>
      </c>
      <c r="AC47" s="400"/>
      <c r="AD47" s="389">
        <v>70000</v>
      </c>
      <c r="AE47" s="389"/>
      <c r="AF47" s="389"/>
      <c r="AG47" s="388" t="s">
        <v>29</v>
      </c>
      <c r="AH47" s="325"/>
      <c r="AI47" s="389">
        <f>依頼書!AI45</f>
        <v>0</v>
      </c>
      <c r="AJ47" s="389"/>
      <c r="AK47" s="389"/>
      <c r="AL47" s="390"/>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2">
        <f>依頼書!AX45</f>
        <v>0</v>
      </c>
      <c r="AY47" s="92">
        <f>依頼書!AY45</f>
        <v>0</v>
      </c>
    </row>
    <row r="48" spans="1:51" ht="16.5" customHeight="1" x14ac:dyDescent="0.15">
      <c r="A48" s="338"/>
      <c r="B48" s="339"/>
      <c r="C48" s="339"/>
      <c r="D48" s="339"/>
      <c r="E48" s="339"/>
      <c r="F48" s="339"/>
      <c r="G48" s="339"/>
      <c r="H48" s="340"/>
      <c r="I48" s="17"/>
      <c r="J48" s="17"/>
      <c r="K48" s="17"/>
      <c r="L48" s="17"/>
      <c r="M48" s="17"/>
      <c r="N48" s="17"/>
      <c r="O48" s="17"/>
      <c r="P48" s="17"/>
      <c r="Q48" s="17"/>
      <c r="R48" s="17"/>
      <c r="S48" s="17"/>
      <c r="T48" s="17"/>
      <c r="U48" s="17"/>
      <c r="V48" s="17"/>
      <c r="W48" s="17"/>
      <c r="X48" s="17"/>
      <c r="Y48" s="17"/>
      <c r="Z48" s="17"/>
      <c r="AA48" s="16"/>
      <c r="AB48" s="399">
        <f>依頼書!AB46</f>
        <v>0</v>
      </c>
      <c r="AC48" s="400"/>
      <c r="AD48" s="16"/>
      <c r="AE48" s="16"/>
      <c r="AF48" s="16"/>
      <c r="AG48" s="388" t="s">
        <v>29</v>
      </c>
      <c r="AH48" s="325"/>
      <c r="AI48" s="399">
        <f>依頼書!AI46</f>
        <v>0</v>
      </c>
      <c r="AJ48" s="414"/>
      <c r="AK48" s="414"/>
      <c r="AL48" s="415"/>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4">
        <f>依頼書!AX46</f>
        <v>0</v>
      </c>
      <c r="AY48" s="92">
        <f>依頼書!AY46</f>
        <v>0</v>
      </c>
    </row>
    <row r="49" spans="1:59" ht="16.5" customHeight="1" x14ac:dyDescent="0.15">
      <c r="A49" s="338"/>
      <c r="B49" s="339"/>
      <c r="C49" s="339"/>
      <c r="D49" s="339"/>
      <c r="E49" s="339"/>
      <c r="F49" s="339"/>
      <c r="G49" s="339"/>
      <c r="H49" s="340"/>
      <c r="I49" s="57"/>
      <c r="J49" s="17"/>
      <c r="K49" s="17"/>
      <c r="L49" s="17"/>
      <c r="M49" s="17"/>
      <c r="N49" s="17"/>
      <c r="O49" s="17"/>
      <c r="P49" s="17"/>
      <c r="Q49" s="17"/>
      <c r="R49" s="17"/>
      <c r="S49" s="17"/>
      <c r="T49" s="17"/>
      <c r="U49" s="17"/>
      <c r="V49" s="17"/>
      <c r="W49" s="17"/>
      <c r="X49" s="17"/>
      <c r="Y49" s="17"/>
      <c r="Z49" s="17"/>
      <c r="AA49" s="16"/>
      <c r="AB49" s="399">
        <f>依頼書!AB47</f>
        <v>0</v>
      </c>
      <c r="AC49" s="400"/>
      <c r="AD49" s="16"/>
      <c r="AE49" s="16"/>
      <c r="AF49" s="16"/>
      <c r="AG49" s="388" t="s">
        <v>29</v>
      </c>
      <c r="AH49" s="325"/>
      <c r="AI49" s="399">
        <f>依頼書!AI47</f>
        <v>0</v>
      </c>
      <c r="AJ49" s="414"/>
      <c r="AK49" s="414"/>
      <c r="AL49" s="415"/>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4">
        <f>依頼書!AX47</f>
        <v>0</v>
      </c>
      <c r="AY49" s="92">
        <f>依頼書!AY47</f>
        <v>0</v>
      </c>
    </row>
    <row r="50" spans="1:59" ht="16.5" customHeight="1" x14ac:dyDescent="0.15">
      <c r="A50" s="366"/>
      <c r="B50" s="367"/>
      <c r="C50" s="367"/>
      <c r="D50" s="367"/>
      <c r="E50" s="367"/>
      <c r="F50" s="367"/>
      <c r="G50" s="367"/>
      <c r="H50" s="368"/>
      <c r="I50" s="113"/>
      <c r="J50" s="114"/>
      <c r="K50" s="114"/>
      <c r="L50" s="114"/>
      <c r="M50" s="114"/>
      <c r="N50" s="114"/>
      <c r="O50" s="114"/>
      <c r="P50" s="114"/>
      <c r="Q50" s="114"/>
      <c r="R50" s="114"/>
      <c r="S50" s="114"/>
      <c r="T50" s="115"/>
      <c r="U50" s="116"/>
      <c r="V50" s="115"/>
      <c r="W50" s="114"/>
      <c r="X50" s="114"/>
      <c r="Y50" s="114"/>
      <c r="Z50" s="114"/>
      <c r="AA50" s="109"/>
      <c r="AB50" s="391">
        <f>依頼書!AB48</f>
        <v>0</v>
      </c>
      <c r="AC50" s="392"/>
      <c r="AD50" s="408">
        <v>30000</v>
      </c>
      <c r="AE50" s="408"/>
      <c r="AF50" s="408"/>
      <c r="AG50" s="394" t="s">
        <v>29</v>
      </c>
      <c r="AH50" s="395"/>
      <c r="AI50" s="393">
        <f>依頼書!AI48</f>
        <v>0</v>
      </c>
      <c r="AJ50" s="393"/>
      <c r="AK50" s="393"/>
      <c r="AL50" s="396"/>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4">
        <f>依頼書!AX48</f>
        <v>0</v>
      </c>
      <c r="AY50" s="92">
        <f>依頼書!AY48</f>
        <v>0</v>
      </c>
      <c r="BB50" s="58"/>
      <c r="BC50" s="58"/>
      <c r="BD50" s="58"/>
      <c r="BE50" s="58"/>
      <c r="BF50" s="58"/>
      <c r="BG50" s="58"/>
    </row>
    <row r="51" spans="1:59" ht="16.5" customHeight="1" x14ac:dyDescent="0.15">
      <c r="A51" s="335" t="str">
        <f>依頼書!A49</f>
        <v/>
      </c>
      <c r="B51" s="336"/>
      <c r="C51" s="336"/>
      <c r="D51" s="336"/>
      <c r="E51" s="336"/>
      <c r="F51" s="336"/>
      <c r="G51" s="336"/>
      <c r="H51" s="337"/>
      <c r="I51" s="57" t="s">
        <v>117</v>
      </c>
      <c r="J51" s="17"/>
      <c r="K51" s="17"/>
      <c r="L51" s="17"/>
      <c r="M51" s="17"/>
      <c r="N51" s="17"/>
      <c r="O51" s="17"/>
      <c r="P51" s="17"/>
      <c r="Q51" s="17"/>
      <c r="R51" s="17"/>
      <c r="S51" s="17"/>
      <c r="T51" s="17"/>
      <c r="U51" s="17"/>
      <c r="V51" s="17"/>
      <c r="W51" s="17"/>
      <c r="X51" s="17"/>
      <c r="Y51" s="17"/>
      <c r="Z51" s="17"/>
      <c r="AA51" s="16"/>
      <c r="AB51" s="397">
        <f>依頼書!AB49</f>
        <v>0</v>
      </c>
      <c r="AC51" s="398"/>
      <c r="AD51" s="16"/>
      <c r="AE51" s="16"/>
      <c r="AF51" s="16"/>
      <c r="AG51" s="16"/>
      <c r="AH51" s="102"/>
      <c r="AI51" s="397">
        <f>依頼書!AI49</f>
        <v>0</v>
      </c>
      <c r="AJ51" s="404"/>
      <c r="AK51" s="404"/>
      <c r="AL51" s="405"/>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38"/>
      <c r="B52" s="339"/>
      <c r="C52" s="339"/>
      <c r="D52" s="339"/>
      <c r="E52" s="339"/>
      <c r="F52" s="339"/>
      <c r="G52" s="339"/>
      <c r="H52" s="340"/>
      <c r="I52" s="57"/>
      <c r="J52" s="17"/>
      <c r="K52" s="17"/>
      <c r="L52" s="17"/>
      <c r="M52" s="17"/>
      <c r="N52" s="17"/>
      <c r="O52" s="17"/>
      <c r="P52" s="17"/>
      <c r="Q52" s="17"/>
      <c r="R52" s="17"/>
      <c r="S52" s="17"/>
      <c r="T52" s="17"/>
      <c r="U52" s="117" t="s">
        <v>37</v>
      </c>
      <c r="V52" s="118">
        <f>依頼書!V50</f>
        <v>0</v>
      </c>
      <c r="W52" s="17" t="s">
        <v>119</v>
      </c>
      <c r="X52" s="17"/>
      <c r="Y52" s="17"/>
      <c r="Z52" s="17"/>
      <c r="AA52" s="16"/>
      <c r="AB52" s="330">
        <f>依頼書!AB50</f>
        <v>0</v>
      </c>
      <c r="AC52" s="460"/>
      <c r="AD52" s="387">
        <v>2500</v>
      </c>
      <c r="AE52" s="387"/>
      <c r="AF52" s="387"/>
      <c r="AG52" s="388" t="s">
        <v>29</v>
      </c>
      <c r="AH52" s="325"/>
      <c r="AI52" s="389">
        <f>依頼書!AI50</f>
        <v>0</v>
      </c>
      <c r="AJ52" s="389"/>
      <c r="AK52" s="389"/>
      <c r="AL52" s="390"/>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4">
        <f>依頼書!AX50</f>
        <v>0</v>
      </c>
      <c r="AY52" s="92">
        <f>依頼書!AY50</f>
        <v>0</v>
      </c>
    </row>
    <row r="53" spans="1:59" ht="16.5" customHeight="1" x14ac:dyDescent="0.15">
      <c r="A53" s="338"/>
      <c r="B53" s="339"/>
      <c r="C53" s="339"/>
      <c r="D53" s="339"/>
      <c r="E53" s="339"/>
      <c r="F53" s="339"/>
      <c r="G53" s="339"/>
      <c r="H53" s="340"/>
      <c r="I53" s="57"/>
      <c r="J53" s="17"/>
      <c r="K53" s="17"/>
      <c r="L53" s="17"/>
      <c r="M53" s="17"/>
      <c r="N53" s="17"/>
      <c r="O53" s="17"/>
      <c r="P53" s="17"/>
      <c r="Q53" s="17"/>
      <c r="R53" s="17"/>
      <c r="S53" s="17"/>
      <c r="T53" s="17"/>
      <c r="V53" s="17"/>
      <c r="W53" s="117" t="s">
        <v>37</v>
      </c>
      <c r="X53" s="118">
        <f>依頼書!X51</f>
        <v>0</v>
      </c>
      <c r="Y53" s="17" t="s">
        <v>119</v>
      </c>
      <c r="Z53" s="17"/>
      <c r="AA53" s="16"/>
      <c r="AB53" s="330">
        <f>依頼書!AB51</f>
        <v>0</v>
      </c>
      <c r="AC53" s="460"/>
      <c r="AD53" s="387">
        <v>2500</v>
      </c>
      <c r="AE53" s="387"/>
      <c r="AF53" s="387"/>
      <c r="AG53" s="388" t="s">
        <v>29</v>
      </c>
      <c r="AH53" s="325"/>
      <c r="AI53" s="451">
        <f>依頼書!AI51</f>
        <v>0</v>
      </c>
      <c r="AJ53" s="452"/>
      <c r="AK53" s="452"/>
      <c r="AL53" s="453"/>
      <c r="AO53" s="92">
        <f>依頼書!AO51</f>
        <v>0</v>
      </c>
      <c r="AP53" s="92" t="b">
        <f>依頼書!AP51</f>
        <v>0</v>
      </c>
      <c r="AQ53" s="92">
        <f>依頼書!AQ51</f>
        <v>0</v>
      </c>
      <c r="AR53" s="94">
        <f>依頼書!AR51</f>
        <v>0</v>
      </c>
      <c r="AS53" s="92">
        <f>依頼書!AS51</f>
        <v>0</v>
      </c>
      <c r="AT53" s="92">
        <f>依頼書!AT51</f>
        <v>0</v>
      </c>
      <c r="AU53" s="92">
        <f>依頼書!AU51</f>
        <v>0</v>
      </c>
      <c r="AV53" s="92">
        <f>依頼書!AV51</f>
        <v>0</v>
      </c>
      <c r="AW53" s="92" t="b">
        <f>依頼書!AW51</f>
        <v>0</v>
      </c>
      <c r="AX53" s="94">
        <f>依頼書!AX51</f>
        <v>0</v>
      </c>
      <c r="AY53" s="92">
        <f>依頼書!AY51</f>
        <v>0</v>
      </c>
    </row>
    <row r="54" spans="1:59" ht="16.5" customHeight="1" x14ac:dyDescent="0.15">
      <c r="A54" s="338"/>
      <c r="B54" s="339"/>
      <c r="C54" s="339"/>
      <c r="D54" s="339"/>
      <c r="E54" s="339"/>
      <c r="F54" s="339"/>
      <c r="G54" s="339"/>
      <c r="H54" s="340"/>
      <c r="I54" s="57" t="s">
        <v>131</v>
      </c>
      <c r="J54" s="17"/>
      <c r="K54" s="17"/>
      <c r="L54" s="17"/>
      <c r="M54" s="17"/>
      <c r="N54" s="17"/>
      <c r="O54" s="17"/>
      <c r="P54" s="17"/>
      <c r="Q54" s="17"/>
      <c r="R54" s="17"/>
      <c r="S54" s="17"/>
      <c r="T54" s="17"/>
      <c r="U54" s="17"/>
      <c r="V54" s="17"/>
      <c r="W54" s="17"/>
      <c r="X54" s="17"/>
      <c r="Y54" s="17"/>
      <c r="Z54" s="17"/>
      <c r="AA54" s="16"/>
      <c r="AB54" s="399">
        <f>依頼書!AB52</f>
        <v>0</v>
      </c>
      <c r="AC54" s="400"/>
      <c r="AD54" s="16"/>
      <c r="AE54" s="16"/>
      <c r="AF54" s="16"/>
      <c r="AG54" s="16"/>
      <c r="AH54" s="102"/>
      <c r="AI54" s="399">
        <f>依頼書!AI52</f>
        <v>0</v>
      </c>
      <c r="AJ54" s="414"/>
      <c r="AK54" s="414"/>
      <c r="AL54" s="415"/>
      <c r="AO54" s="92">
        <f>依頼書!AO52</f>
        <v>0</v>
      </c>
      <c r="AP54" s="92">
        <f>依頼書!AP52</f>
        <v>0</v>
      </c>
      <c r="AQ54" s="92">
        <f>依頼書!AQ52</f>
        <v>0</v>
      </c>
      <c r="AR54" s="94">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6"/>
      <c r="B55" s="367"/>
      <c r="C55" s="367"/>
      <c r="D55" s="367"/>
      <c r="E55" s="367"/>
      <c r="F55" s="367"/>
      <c r="G55" s="367"/>
      <c r="H55" s="368"/>
      <c r="I55" s="113"/>
      <c r="J55" s="114"/>
      <c r="K55" s="114"/>
      <c r="L55" s="114"/>
      <c r="M55" s="114"/>
      <c r="N55" s="114"/>
      <c r="O55" s="114"/>
      <c r="P55" s="114"/>
      <c r="Q55" s="114"/>
      <c r="R55" s="114"/>
      <c r="S55" s="114"/>
      <c r="T55" s="114"/>
      <c r="U55" s="114"/>
      <c r="V55" s="114"/>
      <c r="W55" s="114"/>
      <c r="X55" s="114"/>
      <c r="Y55" s="114"/>
      <c r="Z55" s="114"/>
      <c r="AA55" s="16"/>
      <c r="AB55" s="391">
        <f>依頼書!AB53</f>
        <v>0</v>
      </c>
      <c r="AC55" s="392"/>
      <c r="AD55" s="109"/>
      <c r="AE55" s="109"/>
      <c r="AF55" s="109"/>
      <c r="AG55" s="109"/>
      <c r="AH55" s="110"/>
      <c r="AI55" s="391">
        <f>依頼書!AI53</f>
        <v>0</v>
      </c>
      <c r="AJ55" s="454"/>
      <c r="AK55" s="454"/>
      <c r="AL55" s="455"/>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4">
        <f>依頼書!AX53</f>
        <v>0</v>
      </c>
      <c r="AY55" s="92">
        <f>依頼書!AY53</f>
        <v>0</v>
      </c>
    </row>
    <row r="56" spans="1:59" ht="16.5" customHeight="1" x14ac:dyDescent="0.15">
      <c r="A56" s="335" t="str">
        <f>依頼書!A54</f>
        <v/>
      </c>
      <c r="B56" s="336"/>
      <c r="C56" s="336"/>
      <c r="D56" s="336"/>
      <c r="E56" s="336"/>
      <c r="F56" s="336"/>
      <c r="G56" s="336"/>
      <c r="H56" s="337"/>
      <c r="I56" s="57" t="str">
        <f>【学外】見積書!I56</f>
        <v>融解・移植の有無</v>
      </c>
      <c r="J56" s="11"/>
      <c r="K56" s="11"/>
      <c r="L56" s="11"/>
      <c r="M56" s="11"/>
      <c r="N56" s="11"/>
      <c r="O56" s="11"/>
      <c r="P56" s="11"/>
      <c r="Q56" s="11"/>
      <c r="R56" s="11"/>
      <c r="S56" s="11"/>
      <c r="T56" s="11"/>
      <c r="U56" s="11"/>
      <c r="V56" s="11"/>
      <c r="W56" s="11"/>
      <c r="X56" s="11"/>
      <c r="Y56" s="11"/>
      <c r="Z56" s="11"/>
      <c r="AA56" s="11"/>
      <c r="AB56" s="397">
        <f>依頼書!AB54</f>
        <v>0</v>
      </c>
      <c r="AC56" s="398"/>
      <c r="AD56" s="112"/>
      <c r="AE56" s="11"/>
      <c r="AF56" s="11"/>
      <c r="AG56" s="11"/>
      <c r="AH56" s="101"/>
      <c r="AI56" s="397">
        <f>依頼書!AI54</f>
        <v>0</v>
      </c>
      <c r="AJ56" s="404"/>
      <c r="AK56" s="404"/>
      <c r="AL56" s="405"/>
      <c r="AO56" s="94">
        <f>依頼書!AO54</f>
        <v>0</v>
      </c>
      <c r="AP56" s="94">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38"/>
      <c r="B57" s="339"/>
      <c r="C57" s="339"/>
      <c r="D57" s="339"/>
      <c r="E57" s="339"/>
      <c r="F57" s="339"/>
      <c r="G57" s="339"/>
      <c r="H57" s="340"/>
      <c r="I57" s="57"/>
      <c r="J57" s="17"/>
      <c r="K57" s="17"/>
      <c r="L57" s="17"/>
      <c r="M57" s="17"/>
      <c r="N57" s="17"/>
      <c r="O57" s="17"/>
      <c r="P57" s="17"/>
      <c r="Q57" s="17"/>
      <c r="R57" s="17"/>
      <c r="S57" s="17"/>
      <c r="T57" s="17"/>
      <c r="U57" s="17"/>
      <c r="V57" s="17"/>
      <c r="W57" s="17"/>
      <c r="X57" s="17"/>
      <c r="Y57" s="17"/>
      <c r="Z57" s="17"/>
      <c r="AA57" s="16"/>
      <c r="AB57" s="399">
        <f>依頼書!AB55</f>
        <v>0</v>
      </c>
      <c r="AC57" s="400"/>
      <c r="AD57" s="389"/>
      <c r="AE57" s="389"/>
      <c r="AF57" s="389"/>
      <c r="AG57" s="388"/>
      <c r="AH57" s="325"/>
      <c r="AI57" s="389">
        <f>依頼書!AI55</f>
        <v>0</v>
      </c>
      <c r="AJ57" s="389"/>
      <c r="AK57" s="389"/>
      <c r="AL57" s="390"/>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4">
        <f>依頼書!AX55</f>
        <v>0</v>
      </c>
      <c r="AY57" s="92">
        <f>依頼書!AY55</f>
        <v>0</v>
      </c>
    </row>
    <row r="58" spans="1:59" ht="16.5" customHeight="1" x14ac:dyDescent="0.15">
      <c r="A58" s="338"/>
      <c r="B58" s="339"/>
      <c r="C58" s="339"/>
      <c r="D58" s="339"/>
      <c r="E58" s="339"/>
      <c r="F58" s="339"/>
      <c r="G58" s="339"/>
      <c r="H58" s="340"/>
      <c r="I58" s="113"/>
      <c r="J58" s="114"/>
      <c r="K58" s="114"/>
      <c r="L58" s="114"/>
      <c r="M58" s="114"/>
      <c r="N58" s="114"/>
      <c r="O58" s="114"/>
      <c r="P58" s="114"/>
      <c r="Q58" s="114"/>
      <c r="R58" s="114"/>
      <c r="S58" s="114"/>
      <c r="T58" s="114"/>
      <c r="U58" s="114"/>
      <c r="V58" s="114"/>
      <c r="W58" s="114"/>
      <c r="X58" s="114"/>
      <c r="Y58" s="114"/>
      <c r="Z58" s="114"/>
      <c r="AA58" s="109"/>
      <c r="AB58" s="391">
        <f>依頼書!AB56</f>
        <v>0</v>
      </c>
      <c r="AC58" s="392"/>
      <c r="AD58" s="393">
        <f>依頼書!AD56</f>
        <v>15000</v>
      </c>
      <c r="AE58" s="393"/>
      <c r="AF58" s="393"/>
      <c r="AG58" s="394" t="str">
        <f>依頼書!AG56</f>
        <v>/系統</v>
      </c>
      <c r="AH58" s="395"/>
      <c r="AI58" s="393">
        <f>依頼書!AI56</f>
        <v>0</v>
      </c>
      <c r="AJ58" s="393"/>
      <c r="AK58" s="393"/>
      <c r="AL58" s="396"/>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4">
        <f>依頼書!AX56</f>
        <v>0</v>
      </c>
      <c r="AY58" s="92">
        <f>依頼書!AY56</f>
        <v>0</v>
      </c>
    </row>
    <row r="59" spans="1:59" ht="16.5" customHeight="1" x14ac:dyDescent="0.15">
      <c r="A59" s="338"/>
      <c r="B59" s="339"/>
      <c r="C59" s="339"/>
      <c r="D59" s="339"/>
      <c r="E59" s="339"/>
      <c r="F59" s="339"/>
      <c r="G59" s="339"/>
      <c r="H59" s="340"/>
      <c r="I59" s="112" t="str">
        <f>依頼書!I57</f>
        <v>移植に用いる胚の種類</v>
      </c>
      <c r="J59" s="16"/>
      <c r="K59" s="16"/>
      <c r="L59" s="16"/>
      <c r="M59" s="16"/>
      <c r="N59" s="16"/>
      <c r="O59" s="16"/>
      <c r="P59" s="16"/>
      <c r="Q59" s="16"/>
      <c r="R59" s="16"/>
      <c r="S59" s="16"/>
      <c r="T59" s="16"/>
      <c r="U59" s="16"/>
      <c r="V59" s="16"/>
      <c r="W59" s="16"/>
      <c r="X59" s="16"/>
      <c r="Y59" s="16"/>
      <c r="Z59" s="16"/>
      <c r="AA59" s="16"/>
      <c r="AB59" s="397">
        <f>依頼書!AB57</f>
        <v>0</v>
      </c>
      <c r="AC59" s="398"/>
      <c r="AD59" s="103"/>
      <c r="AE59" s="16"/>
      <c r="AF59" s="16"/>
      <c r="AG59" s="16"/>
      <c r="AH59" s="102"/>
      <c r="AI59" s="397">
        <f>依頼書!AI57</f>
        <v>0</v>
      </c>
      <c r="AJ59" s="404"/>
      <c r="AK59" s="404"/>
      <c r="AL59" s="405"/>
      <c r="AO59" s="92">
        <f>依頼書!AO57</f>
        <v>0</v>
      </c>
      <c r="AP59" s="94">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38"/>
      <c r="B60" s="339"/>
      <c r="C60" s="339"/>
      <c r="D60" s="339"/>
      <c r="E60" s="339"/>
      <c r="F60" s="339"/>
      <c r="G60" s="339"/>
      <c r="H60" s="340"/>
      <c r="I60" s="17"/>
      <c r="J60" s="17"/>
      <c r="K60" s="17"/>
      <c r="L60" s="17"/>
      <c r="M60" s="17"/>
      <c r="N60" s="17"/>
      <c r="O60" s="17"/>
      <c r="P60" s="17"/>
      <c r="Q60" s="17"/>
      <c r="R60" s="17"/>
      <c r="S60" s="17"/>
      <c r="T60" s="17"/>
      <c r="U60" s="17"/>
      <c r="V60" s="17"/>
      <c r="W60" s="17"/>
      <c r="X60" s="17"/>
      <c r="Y60" s="17"/>
      <c r="Z60" s="17"/>
      <c r="AA60" s="16"/>
      <c r="AB60" s="399">
        <f>依頼書!AB58</f>
        <v>0</v>
      </c>
      <c r="AC60" s="400"/>
      <c r="AD60" s="389">
        <v>30000</v>
      </c>
      <c r="AE60" s="389"/>
      <c r="AF60" s="389"/>
      <c r="AG60" s="388" t="s">
        <v>29</v>
      </c>
      <c r="AH60" s="325"/>
      <c r="AI60" s="389">
        <f>依頼書!AI58</f>
        <v>0</v>
      </c>
      <c r="AJ60" s="389"/>
      <c r="AK60" s="389"/>
      <c r="AL60" s="390"/>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4">
        <f>依頼書!AX58</f>
        <v>0</v>
      </c>
      <c r="AY60" s="92">
        <f>依頼書!AY58</f>
        <v>0</v>
      </c>
    </row>
    <row r="61" spans="1:59" ht="16.5" customHeight="1" x14ac:dyDescent="0.15">
      <c r="A61" s="338"/>
      <c r="B61" s="339"/>
      <c r="C61" s="339"/>
      <c r="D61" s="339"/>
      <c r="E61" s="339"/>
      <c r="F61" s="339"/>
      <c r="G61" s="339"/>
      <c r="H61" s="340"/>
      <c r="I61" s="114"/>
      <c r="J61" s="114"/>
      <c r="K61" s="114"/>
      <c r="L61" s="114"/>
      <c r="M61" s="114"/>
      <c r="N61" s="114"/>
      <c r="O61" s="114"/>
      <c r="P61" s="114"/>
      <c r="Q61" s="114"/>
      <c r="R61" s="114"/>
      <c r="S61" s="114"/>
      <c r="T61" s="114"/>
      <c r="U61" s="114"/>
      <c r="V61" s="114"/>
      <c r="W61" s="114"/>
      <c r="X61" s="114"/>
      <c r="Y61" s="114"/>
      <c r="Z61" s="114"/>
      <c r="AA61" s="109"/>
      <c r="AB61" s="391">
        <f>依頼書!AB59</f>
        <v>0</v>
      </c>
      <c r="AC61" s="392"/>
      <c r="AD61" s="436">
        <v>30000</v>
      </c>
      <c r="AE61" s="393"/>
      <c r="AF61" s="393"/>
      <c r="AG61" s="394" t="s">
        <v>29</v>
      </c>
      <c r="AH61" s="395"/>
      <c r="AI61" s="393">
        <f>依頼書!AI59</f>
        <v>0</v>
      </c>
      <c r="AJ61" s="393"/>
      <c r="AK61" s="393"/>
      <c r="AL61" s="396"/>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4">
        <f>依頼書!AX59</f>
        <v>0</v>
      </c>
      <c r="AY61" s="92">
        <f>依頼書!AY59</f>
        <v>0</v>
      </c>
    </row>
    <row r="62" spans="1:59" ht="16.5" customHeight="1" x14ac:dyDescent="0.15">
      <c r="A62" s="338"/>
      <c r="B62" s="339"/>
      <c r="C62" s="339"/>
      <c r="D62" s="339"/>
      <c r="E62" s="339"/>
      <c r="F62" s="339"/>
      <c r="G62" s="339"/>
      <c r="H62" s="340"/>
      <c r="I62" s="108" t="s">
        <v>12</v>
      </c>
      <c r="J62" s="108"/>
      <c r="K62" s="108"/>
      <c r="L62" s="108"/>
      <c r="M62" s="108"/>
      <c r="N62" s="108"/>
      <c r="O62" s="108"/>
      <c r="P62" s="108"/>
      <c r="Q62" s="108"/>
      <c r="R62" s="108"/>
      <c r="S62" s="108"/>
      <c r="T62" s="108"/>
      <c r="U62" s="108"/>
      <c r="V62" s="108"/>
      <c r="W62" s="108"/>
      <c r="X62" s="108"/>
      <c r="Y62" s="108"/>
      <c r="Z62" s="108"/>
      <c r="AA62" s="108"/>
      <c r="AB62" s="397">
        <f>依頼書!AB60</f>
        <v>0</v>
      </c>
      <c r="AC62" s="398"/>
      <c r="AD62" s="103"/>
      <c r="AE62" s="16"/>
      <c r="AF62" s="16"/>
      <c r="AG62" s="16"/>
      <c r="AH62" s="102"/>
      <c r="AI62" s="397">
        <f>依頼書!AI60</f>
        <v>0</v>
      </c>
      <c r="AJ62" s="404"/>
      <c r="AK62" s="404"/>
      <c r="AL62" s="405"/>
      <c r="AO62" s="92">
        <f>依頼書!AO60</f>
        <v>0</v>
      </c>
      <c r="AP62" s="94">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38"/>
      <c r="B63" s="339"/>
      <c r="C63" s="339"/>
      <c r="D63" s="339"/>
      <c r="E63" s="339"/>
      <c r="F63" s="339"/>
      <c r="G63" s="339"/>
      <c r="H63" s="340"/>
      <c r="I63" s="17"/>
      <c r="J63" s="17"/>
      <c r="K63" s="17"/>
      <c r="L63" s="17"/>
      <c r="M63" s="17"/>
      <c r="N63" s="17"/>
      <c r="O63" s="17"/>
      <c r="P63" s="17"/>
      <c r="Q63" s="17"/>
      <c r="R63" s="17"/>
      <c r="S63" s="17"/>
      <c r="T63" s="17"/>
      <c r="U63" s="17"/>
      <c r="V63" s="17"/>
      <c r="W63" s="17"/>
      <c r="X63" s="17"/>
      <c r="Y63" s="17"/>
      <c r="Z63" s="17"/>
      <c r="AA63" s="16"/>
      <c r="AB63" s="399">
        <f>依頼書!AB61</f>
        <v>0</v>
      </c>
      <c r="AC63" s="400"/>
      <c r="AD63" s="389">
        <v>-5000</v>
      </c>
      <c r="AE63" s="389"/>
      <c r="AF63" s="389"/>
      <c r="AG63" s="388" t="s">
        <v>29</v>
      </c>
      <c r="AH63" s="325"/>
      <c r="AI63" s="389">
        <f>依頼書!AI61</f>
        <v>0</v>
      </c>
      <c r="AJ63" s="389"/>
      <c r="AK63" s="389"/>
      <c r="AL63" s="390"/>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4">
        <f>依頼書!AX61</f>
        <v>0</v>
      </c>
      <c r="AY63" s="92">
        <f>依頼書!AY61</f>
        <v>0</v>
      </c>
    </row>
    <row r="64" spans="1:59" ht="16.5" customHeight="1" x14ac:dyDescent="0.15">
      <c r="A64" s="366"/>
      <c r="B64" s="367"/>
      <c r="C64" s="367"/>
      <c r="D64" s="367"/>
      <c r="E64" s="367"/>
      <c r="F64" s="367"/>
      <c r="G64" s="367"/>
      <c r="H64" s="368"/>
      <c r="I64" s="114"/>
      <c r="J64" s="114"/>
      <c r="K64" s="114"/>
      <c r="L64" s="114"/>
      <c r="M64" s="114"/>
      <c r="N64" s="114"/>
      <c r="O64" s="114"/>
      <c r="P64" s="114"/>
      <c r="Q64" s="114"/>
      <c r="R64" s="114"/>
      <c r="S64" s="114"/>
      <c r="T64" s="114"/>
      <c r="U64" s="114"/>
      <c r="V64" s="114"/>
      <c r="W64" s="114"/>
      <c r="X64" s="114"/>
      <c r="Y64" s="114"/>
      <c r="Z64" s="114"/>
      <c r="AA64" s="109"/>
      <c r="AB64" s="391">
        <f>依頼書!AB62</f>
        <v>0</v>
      </c>
      <c r="AC64" s="392"/>
      <c r="AD64" s="436">
        <v>0</v>
      </c>
      <c r="AE64" s="393"/>
      <c r="AF64" s="393"/>
      <c r="AG64" s="394" t="s">
        <v>29</v>
      </c>
      <c r="AH64" s="395"/>
      <c r="AI64" s="393">
        <f>依頼書!AI62</f>
        <v>0</v>
      </c>
      <c r="AJ64" s="393"/>
      <c r="AK64" s="393"/>
      <c r="AL64" s="396"/>
      <c r="AO64" s="94">
        <f>依頼書!AO62</f>
        <v>0</v>
      </c>
      <c r="AP64" s="92" t="b">
        <f>依頼書!AP62</f>
        <v>0</v>
      </c>
      <c r="AQ64" s="94">
        <f>依頼書!AQ62</f>
        <v>0</v>
      </c>
      <c r="AR64" s="92">
        <f>依頼書!AR62</f>
        <v>0</v>
      </c>
      <c r="AS64" s="92">
        <f>依頼書!AS62</f>
        <v>0</v>
      </c>
      <c r="AT64" s="92">
        <f>依頼書!AT62</f>
        <v>0</v>
      </c>
      <c r="AU64" s="92">
        <f>依頼書!AU62</f>
        <v>0</v>
      </c>
      <c r="AV64" s="92">
        <f>依頼書!AV62</f>
        <v>0</v>
      </c>
      <c r="AW64" s="92" t="b">
        <f>依頼書!AW62</f>
        <v>0</v>
      </c>
      <c r="AX64" s="94">
        <f>依頼書!AX62</f>
        <v>0</v>
      </c>
      <c r="AY64" s="92">
        <f>依頼書!AY62</f>
        <v>0</v>
      </c>
    </row>
    <row r="65" spans="1:51" ht="16.5" customHeight="1" x14ac:dyDescent="0.15">
      <c r="A65" s="119"/>
      <c r="B65" s="120"/>
      <c r="C65" s="120"/>
      <c r="D65" s="120"/>
      <c r="E65" s="120"/>
      <c r="F65" s="120"/>
      <c r="G65" s="120"/>
      <c r="H65" s="121"/>
      <c r="I65" s="122" t="s">
        <v>111</v>
      </c>
      <c r="J65" s="123"/>
      <c r="K65" s="123"/>
      <c r="L65" s="447">
        <f>依頼書!L63</f>
        <v>0</v>
      </c>
      <c r="M65" s="447"/>
      <c r="N65" s="447"/>
      <c r="O65" s="447"/>
      <c r="P65" s="447"/>
      <c r="Q65" s="447"/>
      <c r="R65" s="447"/>
      <c r="S65" s="447"/>
      <c r="T65" s="447"/>
      <c r="U65" s="447"/>
      <c r="V65" s="447"/>
      <c r="W65" s="447"/>
      <c r="X65" s="447"/>
      <c r="Y65" s="447"/>
      <c r="Z65" s="447"/>
      <c r="AA65" s="447"/>
      <c r="AB65" s="447"/>
      <c r="AC65" s="448"/>
      <c r="AD65" s="379">
        <f>依頼書!AD63</f>
        <v>0</v>
      </c>
      <c r="AE65" s="380"/>
      <c r="AF65" s="380"/>
      <c r="AG65" s="439" t="s">
        <v>113</v>
      </c>
      <c r="AH65" s="440"/>
      <c r="AI65" s="380">
        <f>依頼書!AI63</f>
        <v>0</v>
      </c>
      <c r="AJ65" s="380"/>
      <c r="AK65" s="380"/>
      <c r="AL65" s="381"/>
      <c r="AO65" s="92" t="b">
        <f>依頼書!AO63</f>
        <v>0</v>
      </c>
      <c r="AP65" s="94">
        <f>依頼書!AP63</f>
        <v>0</v>
      </c>
      <c r="AQ65" s="92">
        <f>依頼書!AQ63</f>
        <v>0</v>
      </c>
      <c r="AR65" s="92">
        <f>依頼書!AR63</f>
        <v>0</v>
      </c>
      <c r="AS65" s="92">
        <f>依頼書!AS63</f>
        <v>0</v>
      </c>
      <c r="AT65" s="92">
        <f>依頼書!AT63</f>
        <v>0</v>
      </c>
      <c r="AU65" s="92">
        <f>依頼書!AU63</f>
        <v>0</v>
      </c>
      <c r="AV65" s="92">
        <f>依頼書!AV63</f>
        <v>0</v>
      </c>
      <c r="AW65" s="92" t="b">
        <f>依頼書!AW63</f>
        <v>0</v>
      </c>
      <c r="AX65" s="94">
        <f>依頼書!AX63</f>
        <v>0</v>
      </c>
      <c r="AY65" s="92">
        <f>依頼書!AY63</f>
        <v>0</v>
      </c>
    </row>
    <row r="66" spans="1:51" s="9" customFormat="1" ht="16.5" customHeight="1" x14ac:dyDescent="0.15">
      <c r="A66" s="119"/>
      <c r="B66" s="120"/>
      <c r="C66" s="120"/>
      <c r="D66" s="120"/>
      <c r="E66" s="120"/>
      <c r="F66" s="120"/>
      <c r="G66" s="120"/>
      <c r="H66" s="121"/>
      <c r="I66" s="122" t="s">
        <v>112</v>
      </c>
      <c r="J66" s="123"/>
      <c r="K66" s="447">
        <f>依頼書!K64</f>
        <v>0</v>
      </c>
      <c r="L66" s="447"/>
      <c r="M66" s="447"/>
      <c r="N66" s="447"/>
      <c r="O66" s="447"/>
      <c r="P66" s="447"/>
      <c r="Q66" s="447"/>
      <c r="R66" s="447"/>
      <c r="S66" s="447"/>
      <c r="T66" s="447"/>
      <c r="U66" s="447"/>
      <c r="V66" s="447"/>
      <c r="W66" s="447"/>
      <c r="X66" s="447"/>
      <c r="Y66" s="447"/>
      <c r="Z66" s="447"/>
      <c r="AA66" s="447"/>
      <c r="AB66" s="447"/>
      <c r="AC66" s="448"/>
      <c r="AD66" s="389">
        <f>依頼書!AD64</f>
        <v>0</v>
      </c>
      <c r="AE66" s="389"/>
      <c r="AF66" s="389"/>
      <c r="AG66" s="388" t="s">
        <v>113</v>
      </c>
      <c r="AH66" s="325"/>
      <c r="AI66" s="389">
        <f>依頼書!AI64</f>
        <v>0</v>
      </c>
      <c r="AJ66" s="389"/>
      <c r="AK66" s="389"/>
      <c r="AL66" s="390"/>
      <c r="AO66" s="92" t="b">
        <f>依頼書!AO64</f>
        <v>0</v>
      </c>
      <c r="AP66" s="94">
        <f>依頼書!AP64</f>
        <v>0</v>
      </c>
      <c r="AQ66" s="92">
        <f>依頼書!AQ64</f>
        <v>0</v>
      </c>
      <c r="AR66" s="92">
        <f>依頼書!AR64</f>
        <v>0</v>
      </c>
      <c r="AS66" s="92">
        <f>依頼書!AS64</f>
        <v>0</v>
      </c>
      <c r="AT66" s="92">
        <f>依頼書!AT64</f>
        <v>0</v>
      </c>
      <c r="AU66" s="92">
        <f>依頼書!AU64</f>
        <v>0</v>
      </c>
      <c r="AV66" s="92">
        <f>依頼書!AV64</f>
        <v>0</v>
      </c>
      <c r="AW66" s="92" t="b">
        <f>依頼書!AW64</f>
        <v>0</v>
      </c>
      <c r="AX66" s="94">
        <f>依頼書!AX64</f>
        <v>0</v>
      </c>
      <c r="AY66" s="92">
        <f>依頼書!AY64</f>
        <v>0</v>
      </c>
    </row>
    <row r="67" spans="1:51" ht="16.5" customHeight="1" x14ac:dyDescent="0.15">
      <c r="A67" s="124" t="str">
        <f>依頼書!A65</f>
        <v>※</v>
      </c>
      <c r="B67" s="124" t="str">
        <f>依頼書!B65</f>
        <v>試薬、尻尾およびDNA溶液、完成した遺伝子改変マウスなどの輸送費は別途、依頼者の負担。</v>
      </c>
      <c r="C67" s="58"/>
      <c r="D67" s="58"/>
      <c r="E67" s="58"/>
      <c r="F67" s="58"/>
      <c r="G67" s="58"/>
      <c r="H67" s="58"/>
      <c r="I67" s="58"/>
      <c r="J67" s="58"/>
      <c r="K67" s="58"/>
      <c r="L67" s="58"/>
      <c r="M67" s="58"/>
      <c r="N67" s="58"/>
      <c r="O67" s="58"/>
      <c r="P67" s="58"/>
      <c r="Q67" s="58"/>
      <c r="R67" s="58"/>
      <c r="S67" s="58"/>
      <c r="T67" s="58"/>
      <c r="U67" s="58"/>
      <c r="V67" s="58"/>
      <c r="W67" s="58"/>
      <c r="X67" s="58"/>
      <c r="Y67" s="58"/>
      <c r="Z67" s="58"/>
      <c r="AA67" s="16"/>
      <c r="AB67" s="58"/>
      <c r="AC67" s="58"/>
      <c r="AD67" s="377" t="s">
        <v>13</v>
      </c>
      <c r="AE67" s="378"/>
      <c r="AF67" s="378"/>
      <c r="AG67" s="378"/>
      <c r="AH67" s="378"/>
      <c r="AI67" s="379">
        <f>依頼書!AI65</f>
        <v>0</v>
      </c>
      <c r="AJ67" s="380"/>
      <c r="AK67" s="380"/>
      <c r="AL67" s="381"/>
      <c r="AO67" s="92">
        <f>依頼書!AO65</f>
        <v>0</v>
      </c>
      <c r="AP67" s="92">
        <f>依頼書!AP65</f>
        <v>0</v>
      </c>
      <c r="AQ67" s="92">
        <f>依頼書!AQ65</f>
        <v>0</v>
      </c>
      <c r="AR67" s="92">
        <f>依頼書!AR65</f>
        <v>0</v>
      </c>
      <c r="AS67" s="92">
        <f>依頼書!AS65</f>
        <v>0</v>
      </c>
      <c r="AT67" s="92">
        <f>依頼書!AT65</f>
        <v>0</v>
      </c>
      <c r="AU67" s="92">
        <f>依頼書!AU65</f>
        <v>0</v>
      </c>
      <c r="AV67" s="92">
        <f>依頼書!AV65</f>
        <v>0</v>
      </c>
      <c r="AW67" s="92" t="b">
        <f>依頼書!AW65</f>
        <v>0</v>
      </c>
      <c r="AX67" s="94">
        <f>依頼書!AX65</f>
        <v>0</v>
      </c>
      <c r="AY67" s="92">
        <f>依頼書!AY65</f>
        <v>0</v>
      </c>
    </row>
    <row r="68" spans="1:51" ht="16.5" customHeight="1" thickBot="1" x14ac:dyDescent="0.2">
      <c r="A68" s="58"/>
      <c r="B68" s="124" t="str">
        <f>依頼書!B66</f>
        <v>遺伝子改変マウス作製に必要な試料(crRNA, KI用ssDNA)は別途、依頼者の負担。</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382" t="s">
        <v>35</v>
      </c>
      <c r="AE68" s="383"/>
      <c r="AF68" s="383"/>
      <c r="AG68" s="73">
        <v>10</v>
      </c>
      <c r="AH68" s="100" t="s">
        <v>34</v>
      </c>
      <c r="AI68" s="384">
        <f>依頼書!AI66</f>
        <v>0</v>
      </c>
      <c r="AJ68" s="385"/>
      <c r="AK68" s="385"/>
      <c r="AL68" s="386"/>
      <c r="AO68" s="92">
        <f>依頼書!AO66</f>
        <v>0</v>
      </c>
      <c r="AP68" s="92">
        <f>依頼書!AP66</f>
        <v>0</v>
      </c>
      <c r="AQ68" s="92">
        <f>依頼書!AQ66</f>
        <v>0</v>
      </c>
      <c r="AR68" s="92">
        <f>依頼書!AR66</f>
        <v>0</v>
      </c>
      <c r="AS68" s="92">
        <f>依頼書!AS66</f>
        <v>0</v>
      </c>
      <c r="AT68" s="92">
        <f>依頼書!AT66</f>
        <v>0</v>
      </c>
      <c r="AU68" s="92">
        <f>依頼書!AU66</f>
        <v>0</v>
      </c>
      <c r="AV68" s="92">
        <f>依頼書!AV66</f>
        <v>0</v>
      </c>
      <c r="AW68" s="92" t="b">
        <f>依頼書!AW66</f>
        <v>0</v>
      </c>
      <c r="AX68" s="94">
        <f>依頼書!AX66</f>
        <v>0</v>
      </c>
      <c r="AY68" s="92">
        <f>依頼書!AY66</f>
        <v>0</v>
      </c>
    </row>
    <row r="69" spans="1:51" ht="16.5" customHeight="1" thickBot="1"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441" t="s">
        <v>14</v>
      </c>
      <c r="AE69" s="442"/>
      <c r="AF69" s="442"/>
      <c r="AG69" s="442"/>
      <c r="AH69" s="442"/>
      <c r="AI69" s="443">
        <f>依頼書!AI67</f>
        <v>0</v>
      </c>
      <c r="AJ69" s="444"/>
      <c r="AK69" s="444"/>
      <c r="AL69" s="445"/>
      <c r="AO69" s="92">
        <f>依頼書!AO67</f>
        <v>0</v>
      </c>
      <c r="AP69" s="92">
        <f>依頼書!AP67</f>
        <v>0</v>
      </c>
      <c r="AQ69" s="92">
        <f>依頼書!AQ67</f>
        <v>0</v>
      </c>
      <c r="AR69" s="92">
        <f>依頼書!AR67</f>
        <v>0</v>
      </c>
      <c r="AS69" s="92">
        <f>依頼書!AS67</f>
        <v>0</v>
      </c>
      <c r="AT69" s="92">
        <f>依頼書!AT67</f>
        <v>0</v>
      </c>
      <c r="AU69" s="92">
        <f>依頼書!AU67</f>
        <v>0</v>
      </c>
      <c r="AV69" s="92">
        <f>依頼書!AV67</f>
        <v>0</v>
      </c>
      <c r="AW69" s="92">
        <f>依頼書!AW67</f>
        <v>0</v>
      </c>
      <c r="AX69" s="92">
        <f>依頼書!AX67</f>
        <v>0</v>
      </c>
      <c r="AY69" s="92">
        <f>依頼書!AY67</f>
        <v>0</v>
      </c>
    </row>
    <row r="70" spans="1:51" ht="16.5" customHeight="1" x14ac:dyDescent="0.15">
      <c r="A70" s="62" t="s">
        <v>93</v>
      </c>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row>
    <row r="71" spans="1:51" s="62" customFormat="1" ht="16.5" customHeight="1" x14ac:dyDescent="0.15">
      <c r="B71" s="430"/>
      <c r="C71" s="431"/>
      <c r="D71" s="431"/>
      <c r="E71" s="431"/>
      <c r="F71" s="431"/>
      <c r="G71" s="431"/>
      <c r="H71" s="431"/>
      <c r="I71" s="431"/>
      <c r="J71" s="431"/>
      <c r="K71" s="431"/>
      <c r="L71" s="431"/>
      <c r="M71" s="431"/>
      <c r="N71" s="431"/>
      <c r="O71" s="431"/>
      <c r="P71" s="431"/>
      <c r="Q71" s="431"/>
      <c r="R71" s="431"/>
      <c r="S71" s="431"/>
      <c r="T71" s="431"/>
      <c r="U71" s="431"/>
      <c r="V71" s="431"/>
      <c r="W71" s="431"/>
      <c r="X71" s="431"/>
      <c r="Y71" s="431"/>
      <c r="Z71" s="431"/>
      <c r="AA71" s="432"/>
      <c r="AB71" s="70"/>
      <c r="AC71" s="71"/>
      <c r="AY71" s="93"/>
    </row>
    <row r="72" spans="1:51" s="62" customFormat="1" ht="16.5" customHeight="1" x14ac:dyDescent="0.15">
      <c r="B72" s="433"/>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5"/>
      <c r="AB72" s="70"/>
      <c r="AC72" s="71"/>
      <c r="AY72" s="93"/>
    </row>
    <row r="73" spans="1:51" ht="16.5" customHeight="1" x14ac:dyDescent="0.15">
      <c r="AG73" s="421" t="s">
        <v>59</v>
      </c>
      <c r="AH73" s="422"/>
      <c r="AI73" s="422"/>
      <c r="AJ73" s="422"/>
      <c r="AK73" s="422"/>
      <c r="AL73" s="423"/>
    </row>
    <row r="74" spans="1:51" ht="16.5" customHeight="1" x14ac:dyDescent="0.15">
      <c r="AG74" s="424">
        <f>依頼書!AG146</f>
        <v>0</v>
      </c>
      <c r="AH74" s="425"/>
      <c r="AI74" s="425"/>
      <c r="AJ74" s="425"/>
      <c r="AK74" s="425"/>
      <c r="AL74" s="426"/>
    </row>
    <row r="75" spans="1:51" ht="16.5" customHeight="1" x14ac:dyDescent="0.15">
      <c r="AG75" s="427"/>
      <c r="AH75" s="428"/>
      <c r="AI75" s="428"/>
      <c r="AJ75" s="428"/>
      <c r="AK75" s="428"/>
      <c r="AL75" s="429"/>
    </row>
    <row r="76" spans="1:51" ht="6.75" customHeight="1" x14ac:dyDescent="0.15"/>
    <row r="77" spans="1:51" s="1" customFormat="1" ht="16.5" customHeight="1" x14ac:dyDescent="0.15">
      <c r="AD77" s="130" t="s">
        <v>124</v>
      </c>
      <c r="AE77" s="2"/>
      <c r="AF77" s="2"/>
      <c r="AG77" s="2"/>
      <c r="AH77" s="2"/>
      <c r="AI77" s="2"/>
      <c r="AJ77" s="2"/>
    </row>
    <row r="78" spans="1:51" s="1" customFormat="1" ht="16.5" customHeight="1" x14ac:dyDescent="0.15">
      <c r="AD78" s="130" t="s">
        <v>135</v>
      </c>
      <c r="AE78" s="2"/>
      <c r="AF78" s="2"/>
      <c r="AG78" s="2"/>
      <c r="AH78" s="2"/>
      <c r="AI78" s="2"/>
      <c r="AJ78" s="2"/>
    </row>
    <row r="79" spans="1:51" s="1" customFormat="1" ht="16.5" customHeight="1" x14ac:dyDescent="0.15">
      <c r="AD79" s="130" t="s">
        <v>125</v>
      </c>
      <c r="AE79" s="2"/>
      <c r="AF79" s="2"/>
      <c r="AG79" s="2"/>
      <c r="AH79" s="2"/>
      <c r="AI79" s="2"/>
      <c r="AJ79" s="2"/>
      <c r="AK79" s="6"/>
      <c r="AL79" s="6"/>
    </row>
  </sheetData>
  <sheetProtection sheet="1" selectLockedCells="1"/>
  <mergeCells count="165">
    <mergeCell ref="AD57:AF57"/>
    <mergeCell ref="AG57:AH57"/>
    <mergeCell ref="L65:AC65"/>
    <mergeCell ref="K66:AC66"/>
    <mergeCell ref="AI27:AL27"/>
    <mergeCell ref="AI32:AL32"/>
    <mergeCell ref="AI37:AL37"/>
    <mergeCell ref="AI45:AL45"/>
    <mergeCell ref="AI51:AL51"/>
    <mergeCell ref="AI53:AL53"/>
    <mergeCell ref="AI55:AL55"/>
    <mergeCell ref="AI56:AL56"/>
    <mergeCell ref="AI48:AL48"/>
    <mergeCell ref="AI49:AL49"/>
    <mergeCell ref="AB56:AC56"/>
    <mergeCell ref="AB57:AC57"/>
    <mergeCell ref="AB60:AC60"/>
    <mergeCell ref="AB63:AC63"/>
    <mergeCell ref="AB64:AC64"/>
    <mergeCell ref="AI57:AL57"/>
    <mergeCell ref="AD60:AF60"/>
    <mergeCell ref="AG60:AH60"/>
    <mergeCell ref="AI60:AL60"/>
    <mergeCell ref="AB61:AC61"/>
    <mergeCell ref="A45:H50"/>
    <mergeCell ref="A51:H55"/>
    <mergeCell ref="A56:H64"/>
    <mergeCell ref="AB27:AC27"/>
    <mergeCell ref="AB32:AC32"/>
    <mergeCell ref="AB37:AC37"/>
    <mergeCell ref="AB45:AC45"/>
    <mergeCell ref="AB48:AC48"/>
    <mergeCell ref="AB49:AC49"/>
    <mergeCell ref="AB51:AC51"/>
    <mergeCell ref="AB52:AC52"/>
    <mergeCell ref="AB53:AC53"/>
    <mergeCell ref="AB55:AC55"/>
    <mergeCell ref="AB50:AC50"/>
    <mergeCell ref="AB46:AC46"/>
    <mergeCell ref="AB29:AC29"/>
    <mergeCell ref="AB34:AC34"/>
    <mergeCell ref="AB38:AC38"/>
    <mergeCell ref="AB41:AC41"/>
    <mergeCell ref="AB44:AC44"/>
    <mergeCell ref="A25:H44"/>
    <mergeCell ref="B71:AA72"/>
    <mergeCell ref="AG73:AL73"/>
    <mergeCell ref="AG74:AL75"/>
    <mergeCell ref="AI63:AL63"/>
    <mergeCell ref="AD64:AF64"/>
    <mergeCell ref="AI64:AL64"/>
    <mergeCell ref="AD63:AF63"/>
    <mergeCell ref="AG63:AH63"/>
    <mergeCell ref="AG64:AH64"/>
    <mergeCell ref="AD65:AF65"/>
    <mergeCell ref="AG65:AH65"/>
    <mergeCell ref="AI65:AL65"/>
    <mergeCell ref="AD66:AF66"/>
    <mergeCell ref="AD69:AH69"/>
    <mergeCell ref="AI69:AL69"/>
    <mergeCell ref="AG66:AH66"/>
    <mergeCell ref="AI66:AL66"/>
    <mergeCell ref="AD67:AH67"/>
    <mergeCell ref="AI67:AL67"/>
    <mergeCell ref="AD68:AF68"/>
    <mergeCell ref="AI68:AL68"/>
    <mergeCell ref="AI61:AL61"/>
    <mergeCell ref="AB62:AC62"/>
    <mergeCell ref="AI62:AL62"/>
    <mergeCell ref="AB58:AC58"/>
    <mergeCell ref="AD58:AF58"/>
    <mergeCell ref="AG58:AH58"/>
    <mergeCell ref="AI58:AL58"/>
    <mergeCell ref="AB59:AC59"/>
    <mergeCell ref="AI59:AL59"/>
    <mergeCell ref="AD61:AF61"/>
    <mergeCell ref="AG61:AH61"/>
    <mergeCell ref="AD50:AF50"/>
    <mergeCell ref="AG50:AH50"/>
    <mergeCell ref="AI50:AL50"/>
    <mergeCell ref="AB54:AC54"/>
    <mergeCell ref="AI54:AL54"/>
    <mergeCell ref="AD52:AF52"/>
    <mergeCell ref="AG52:AH52"/>
    <mergeCell ref="AI52:AL52"/>
    <mergeCell ref="AD53:AF53"/>
    <mergeCell ref="AG53:AH53"/>
    <mergeCell ref="AD46:AF46"/>
    <mergeCell ref="AG46:AH46"/>
    <mergeCell ref="AI46:AL46"/>
    <mergeCell ref="AB47:AC47"/>
    <mergeCell ref="AD47:AF47"/>
    <mergeCell ref="AG47:AH47"/>
    <mergeCell ref="AI47:AL47"/>
    <mergeCell ref="AB35:AC35"/>
    <mergeCell ref="AD35:AF35"/>
    <mergeCell ref="AG35:AH35"/>
    <mergeCell ref="AI35:AL35"/>
    <mergeCell ref="AB36:AC36"/>
    <mergeCell ref="AD36:AF36"/>
    <mergeCell ref="AG36:AH36"/>
    <mergeCell ref="AI36:AL36"/>
    <mergeCell ref="AB39:AC39"/>
    <mergeCell ref="AD39:AF39"/>
    <mergeCell ref="AG39:AH39"/>
    <mergeCell ref="AI39:AL39"/>
    <mergeCell ref="AB40:AC40"/>
    <mergeCell ref="AD40:AF40"/>
    <mergeCell ref="AG40:AH40"/>
    <mergeCell ref="AI40:AL40"/>
    <mergeCell ref="AI44:AL44"/>
    <mergeCell ref="AD29:AF29"/>
    <mergeCell ref="AG29:AH29"/>
    <mergeCell ref="AI29:AL29"/>
    <mergeCell ref="AB33:AC33"/>
    <mergeCell ref="AD33:AF33"/>
    <mergeCell ref="AG33:AH33"/>
    <mergeCell ref="AI33:AL33"/>
    <mergeCell ref="AB26:AC26"/>
    <mergeCell ref="AD34:AF34"/>
    <mergeCell ref="AG34:AH34"/>
    <mergeCell ref="AI34:AL34"/>
    <mergeCell ref="AB30:AC30"/>
    <mergeCell ref="AD30:AF30"/>
    <mergeCell ref="AG30:AH30"/>
    <mergeCell ref="AI30:AL30"/>
    <mergeCell ref="AB31:AC31"/>
    <mergeCell ref="AD31:AF31"/>
    <mergeCell ref="AG31:AH31"/>
    <mergeCell ref="AI31:AL31"/>
    <mergeCell ref="AG48:AH48"/>
    <mergeCell ref="AG49:AH49"/>
    <mergeCell ref="AD1:AE1"/>
    <mergeCell ref="AF1:AG1"/>
    <mergeCell ref="A5:AL6"/>
    <mergeCell ref="A9:AL9"/>
    <mergeCell ref="A24:H24"/>
    <mergeCell ref="I24:AA24"/>
    <mergeCell ref="AB24:AC24"/>
    <mergeCell ref="AD24:AH24"/>
    <mergeCell ref="B17:AK18"/>
    <mergeCell ref="AD26:AF26"/>
    <mergeCell ref="AG26:AH26"/>
    <mergeCell ref="AI24:AL24"/>
    <mergeCell ref="AB25:AC25"/>
    <mergeCell ref="AD25:AF25"/>
    <mergeCell ref="AG25:AH25"/>
    <mergeCell ref="AI25:AL25"/>
    <mergeCell ref="AB28:AC28"/>
    <mergeCell ref="AD28:AF28"/>
    <mergeCell ref="AG28:AH28"/>
    <mergeCell ref="AI28:AL28"/>
    <mergeCell ref="AI26:AL26"/>
    <mergeCell ref="AI38:AL38"/>
    <mergeCell ref="AD41:AF41"/>
    <mergeCell ref="AG41:AH41"/>
    <mergeCell ref="AI41:AL41"/>
    <mergeCell ref="AB42:AC42"/>
    <mergeCell ref="AD42:AF42"/>
    <mergeCell ref="AG42:AH42"/>
    <mergeCell ref="AI42:AL42"/>
    <mergeCell ref="AB43:AC43"/>
    <mergeCell ref="AD43:AF43"/>
    <mergeCell ref="AG43:AH43"/>
    <mergeCell ref="AI43:AL43"/>
  </mergeCells>
  <phoneticPr fontId="3"/>
  <conditionalFormatting sqref="AF1:AG1">
    <cfRule type="expression" dxfId="135" priority="76">
      <formula>$AF$1=""</formula>
    </cfRule>
  </conditionalFormatting>
  <conditionalFormatting sqref="AI1">
    <cfRule type="expression" dxfId="134" priority="75">
      <formula>$AI$1=""</formula>
    </cfRule>
  </conditionalFormatting>
  <conditionalFormatting sqref="AK1">
    <cfRule type="expression" dxfId="133" priority="74">
      <formula>$AK$1=""</formula>
    </cfRule>
  </conditionalFormatting>
  <conditionalFormatting sqref="AB26:AC26 AB28:AC31 AB33:AC36 AB46:AC47 AB50:AC50 AB52:AC53 AB60:AC61 AB63:AC64">
    <cfRule type="expression" dxfId="132" priority="45">
      <formula>AX26=1</formula>
    </cfRule>
  </conditionalFormatting>
  <conditionalFormatting sqref="J28:P28 J30:P30 J31:S31">
    <cfRule type="expression" dxfId="131" priority="44">
      <formula>COUNTIF($AP$27:$AQ$31,TRUE)=1</formula>
    </cfRule>
  </conditionalFormatting>
  <conditionalFormatting sqref="I26:O26 I27:Z27">
    <cfRule type="expression" dxfId="130" priority="43">
      <formula>SUM($AO$32:$AP$32)=1</formula>
    </cfRule>
  </conditionalFormatting>
  <conditionalFormatting sqref="I36:V36 I35:P35 I34:U34 I33:P33">
    <cfRule type="expression" dxfId="129" priority="42">
      <formula>SUM($AO$32,$AP$37)=1</formula>
    </cfRule>
  </conditionalFormatting>
  <conditionalFormatting sqref="J48:Q49">
    <cfRule type="expression" dxfId="128" priority="22">
      <formula>$AQ$51=3</formula>
    </cfRule>
    <cfRule type="expression" dxfId="127" priority="24">
      <formula>$AQ$51=4</formula>
    </cfRule>
    <cfRule type="expression" dxfId="126" priority="25">
      <formula>$AP$48=2</formula>
    </cfRule>
    <cfRule type="expression" dxfId="125" priority="26">
      <formula>$AP$48=0</formula>
    </cfRule>
    <cfRule type="expression" dxfId="124" priority="40">
      <formula>$AQ$51=1</formula>
    </cfRule>
  </conditionalFormatting>
  <conditionalFormatting sqref="I52:Y52 I53:AA53 I55:N55">
    <cfRule type="expression" dxfId="123" priority="39">
      <formula>SUM($AO$56:$AP$56)=1</formula>
    </cfRule>
  </conditionalFormatting>
  <conditionalFormatting sqref="I57:P58">
    <cfRule type="expression" dxfId="122" priority="38">
      <formula>SUM($AO$64,$AP$59)=1</formula>
    </cfRule>
  </conditionalFormatting>
  <conditionalFormatting sqref="I60:P61">
    <cfRule type="expression" dxfId="121" priority="37">
      <formula>SUM($AQ$57,$AP$62)=1</formula>
    </cfRule>
  </conditionalFormatting>
  <conditionalFormatting sqref="I63:P64">
    <cfRule type="expression" dxfId="120" priority="36">
      <formula>SUM($AP$62,$AP$65)=1</formula>
    </cfRule>
  </conditionalFormatting>
  <conditionalFormatting sqref="L65:AC65">
    <cfRule type="expression" dxfId="119" priority="35">
      <formula>SUM($AR$65,$AX$67)=1</formula>
    </cfRule>
  </conditionalFormatting>
  <conditionalFormatting sqref="K66:AC66">
    <cfRule type="expression" dxfId="118" priority="34">
      <formula>SUM($AR$66,$AX$68)=1</formula>
    </cfRule>
  </conditionalFormatting>
  <conditionalFormatting sqref="AD65:AF65">
    <cfRule type="expression" dxfId="117" priority="33">
      <formula>SUM($AX$65,$AX$67)=1</formula>
    </cfRule>
  </conditionalFormatting>
  <conditionalFormatting sqref="AD66:AF66">
    <cfRule type="expression" dxfId="116" priority="32">
      <formula>SUM($AX$66,$AX$68)=1</formula>
    </cfRule>
  </conditionalFormatting>
  <conditionalFormatting sqref="AB48:AC48">
    <cfRule type="expression" dxfId="115" priority="31">
      <formula>$AX$48=1</formula>
    </cfRule>
  </conditionalFormatting>
  <conditionalFormatting sqref="AB49:AC49">
    <cfRule type="expression" dxfId="114" priority="29">
      <formula>$AX$49=1</formula>
    </cfRule>
  </conditionalFormatting>
  <conditionalFormatting sqref="I46:Q47">
    <cfRule type="expression" dxfId="113" priority="28">
      <formula>$AP$51=1</formula>
    </cfRule>
    <cfRule type="expression" dxfId="112" priority="41">
      <formula>SUM($AO$51,$AP$48,$AP$51,$AQ$51)=1</formula>
    </cfRule>
  </conditionalFormatting>
  <conditionalFormatting sqref="I50:O50">
    <cfRule type="expression" dxfId="111" priority="16">
      <formula>$AS$51=3</formula>
    </cfRule>
    <cfRule type="expression" dxfId="110" priority="17">
      <formula>$AS$51=2</formula>
    </cfRule>
    <cfRule type="expression" dxfId="109" priority="18">
      <formula>$AP$51=1</formula>
    </cfRule>
    <cfRule type="expression" dxfId="108" priority="19">
      <formula>$AP$48=2</formula>
    </cfRule>
    <cfRule type="expression" dxfId="107" priority="20">
      <formula>$AP$48=1</formula>
    </cfRule>
    <cfRule type="expression" dxfId="106" priority="21">
      <formula>SUM($AO$51,$AP$48,$AP$51)=1</formula>
    </cfRule>
  </conditionalFormatting>
  <conditionalFormatting sqref="AB40">
    <cfRule type="expression" dxfId="105" priority="11">
      <formula>$AX$40=1</formula>
    </cfRule>
  </conditionalFormatting>
  <conditionalFormatting sqref="AB42">
    <cfRule type="expression" dxfId="104" priority="10">
      <formula>$AX$42=1</formula>
    </cfRule>
  </conditionalFormatting>
  <conditionalFormatting sqref="AB41">
    <cfRule type="expression" dxfId="103" priority="7">
      <formula>$AX$41=1</formula>
    </cfRule>
  </conditionalFormatting>
  <conditionalFormatting sqref="I39:R39 I43:R43">
    <cfRule type="expression" dxfId="102" priority="9">
      <formula>SUM($AO$32,$AP$44)=1</formula>
    </cfRule>
  </conditionalFormatting>
  <conditionalFormatting sqref="J40:T40">
    <cfRule type="expression" dxfId="101" priority="8">
      <formula>$AQ$38=1</formula>
    </cfRule>
  </conditionalFormatting>
  <conditionalFormatting sqref="AB58:AC58">
    <cfRule type="expression" dxfId="100" priority="1">
      <formula>$AX$58=1</formula>
    </cfRule>
  </conditionalFormatting>
  <printOptions horizontalCentered="1"/>
  <pageMargins left="0.59055118110236227" right="0.59055118110236227" top="0.59055118110236227" bottom="0.59055118110236227" header="0.39370078740157483" footer="0.39370078740157483"/>
  <pageSetup paperSize="9" scale="62" orientation="portrait" r:id="rId1"/>
  <colBreaks count="1" manualBreakCount="1">
    <brk id="40" max="7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1" r:id="rId4" name="Check Box 31">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10272" r:id="rId5" name="Check Box 32">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10273" r:id="rId6" name="Check Box 33">
              <controlPr locked="0" defaultSize="0" autoFill="0" autoLine="0" autoPict="0">
                <anchor moveWithCells="1">
                  <from>
                    <xdr:col>9</xdr:col>
                    <xdr:colOff>0</xdr:colOff>
                    <xdr:row>26</xdr:row>
                    <xdr:rowOff>200025</xdr:rowOff>
                  </from>
                  <to>
                    <xdr:col>15</xdr:col>
                    <xdr:colOff>104775</xdr:colOff>
                    <xdr:row>28</xdr:row>
                    <xdr:rowOff>0</xdr:rowOff>
                  </to>
                </anchor>
              </controlPr>
            </control>
          </mc:Choice>
        </mc:AlternateContent>
        <mc:AlternateContent xmlns:mc="http://schemas.openxmlformats.org/markup-compatibility/2006">
          <mc:Choice Requires="x14">
            <control shapeId="10274" r:id="rId7" name="Check Box 34">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10275" r:id="rId8" name="Check Box 35">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10276" r:id="rId9" name="Check Box 36">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10277" r:id="rId10" name="Check Box 37">
              <controlPr defaultSize="0" autoFill="0" autoLine="0" autoPict="0">
                <anchor moveWithCells="1">
                  <from>
                    <xdr:col>8</xdr:col>
                    <xdr:colOff>0</xdr:colOff>
                    <xdr:row>31</xdr:row>
                    <xdr:rowOff>190500</xdr:rowOff>
                  </from>
                  <to>
                    <xdr:col>13</xdr:col>
                    <xdr:colOff>76200</xdr:colOff>
                    <xdr:row>33</xdr:row>
                    <xdr:rowOff>0</xdr:rowOff>
                  </to>
                </anchor>
              </controlPr>
            </control>
          </mc:Choice>
        </mc:AlternateContent>
        <mc:AlternateContent xmlns:mc="http://schemas.openxmlformats.org/markup-compatibility/2006">
          <mc:Choice Requires="x14">
            <control shapeId="10278" r:id="rId11" name="Check Box 38">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10279" r:id="rId12" name="Check Box 39">
              <controlPr defaultSize="0" autoFill="0" autoLine="0" autoPict="0">
                <anchor moveWithCells="1">
                  <from>
                    <xdr:col>8</xdr:col>
                    <xdr:colOff>0</xdr:colOff>
                    <xdr:row>33</xdr:row>
                    <xdr:rowOff>180975</xdr:rowOff>
                  </from>
                  <to>
                    <xdr:col>14</xdr:col>
                    <xdr:colOff>219075</xdr:colOff>
                    <xdr:row>35</xdr:row>
                    <xdr:rowOff>0</xdr:rowOff>
                  </to>
                </anchor>
              </controlPr>
            </control>
          </mc:Choice>
        </mc:AlternateContent>
        <mc:AlternateContent xmlns:mc="http://schemas.openxmlformats.org/markup-compatibility/2006">
          <mc:Choice Requires="x14">
            <control shapeId="10280" r:id="rId13" name="Check Box 40">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10282" r:id="rId14" name="Check Box 42">
              <controlPr defaultSize="0" autoFill="0" autoLine="0" autoPict="0">
                <anchor moveWithCells="1">
                  <from>
                    <xdr:col>0</xdr:col>
                    <xdr:colOff>19050</xdr:colOff>
                    <xdr:row>44</xdr:row>
                    <xdr:rowOff>0</xdr:rowOff>
                  </from>
                  <to>
                    <xdr:col>8</xdr:col>
                    <xdr:colOff>0</xdr:colOff>
                    <xdr:row>49</xdr:row>
                    <xdr:rowOff>190500</xdr:rowOff>
                  </to>
                </anchor>
              </controlPr>
            </control>
          </mc:Choice>
        </mc:AlternateContent>
        <mc:AlternateContent xmlns:mc="http://schemas.openxmlformats.org/markup-compatibility/2006">
          <mc:Choice Requires="x14">
            <control shapeId="10283" r:id="rId15" name="Check Box 43">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10285" r:id="rId16" name="Check Box 45">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10286" r:id="rId17" name="Check Box 46">
              <controlPr defaultSize="0" autoFill="0" autoLine="0" autoPict="0">
                <anchor moveWithCells="1">
                  <from>
                    <xdr:col>8</xdr:col>
                    <xdr:colOff>0</xdr:colOff>
                    <xdr:row>53</xdr:row>
                    <xdr:rowOff>200025</xdr:rowOff>
                  </from>
                  <to>
                    <xdr:col>13</xdr:col>
                    <xdr:colOff>0</xdr:colOff>
                    <xdr:row>54</xdr:row>
                    <xdr:rowOff>200025</xdr:rowOff>
                  </to>
                </anchor>
              </controlPr>
            </control>
          </mc:Choice>
        </mc:AlternateContent>
        <mc:AlternateContent xmlns:mc="http://schemas.openxmlformats.org/markup-compatibility/2006">
          <mc:Choice Requires="x14">
            <control shapeId="10287" r:id="rId18" name="Check Box 47">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10288" r:id="rId19" name="Check Box 48">
              <controlPr defaultSize="0" autoFill="0" autoLine="0" autoPict="0">
                <anchor moveWithCells="1">
                  <from>
                    <xdr:col>0</xdr:col>
                    <xdr:colOff>28575</xdr:colOff>
                    <xdr:row>55</xdr:row>
                    <xdr:rowOff>19050</xdr:rowOff>
                  </from>
                  <to>
                    <xdr:col>8</xdr:col>
                    <xdr:colOff>0</xdr:colOff>
                    <xdr:row>63</xdr:row>
                    <xdr:rowOff>200025</xdr:rowOff>
                  </to>
                </anchor>
              </controlPr>
            </control>
          </mc:Choice>
        </mc:AlternateContent>
        <mc:AlternateContent xmlns:mc="http://schemas.openxmlformats.org/markup-compatibility/2006">
          <mc:Choice Requires="x14">
            <control shapeId="10289" r:id="rId20" name="Check Box 49">
              <controlPr defaultSize="0" autoFill="0" autoLine="0" autoPict="0">
                <anchor moveWithCells="1">
                  <from>
                    <xdr:col>7</xdr:col>
                    <xdr:colOff>247650</xdr:colOff>
                    <xdr:row>57</xdr:row>
                    <xdr:rowOff>38100</xdr:rowOff>
                  </from>
                  <to>
                    <xdr:col>15</xdr:col>
                    <xdr:colOff>66675</xdr:colOff>
                    <xdr:row>57</xdr:row>
                    <xdr:rowOff>190500</xdr:rowOff>
                  </to>
                </anchor>
              </controlPr>
            </control>
          </mc:Choice>
        </mc:AlternateContent>
        <mc:AlternateContent xmlns:mc="http://schemas.openxmlformats.org/markup-compatibility/2006">
          <mc:Choice Requires="x14">
            <control shapeId="10290" r:id="rId21" name="Check Box 50">
              <controlPr defaultSize="0" autoFill="0" autoLine="0" autoPict="0">
                <anchor moveWithCells="1">
                  <from>
                    <xdr:col>8</xdr:col>
                    <xdr:colOff>0</xdr:colOff>
                    <xdr:row>59</xdr:row>
                    <xdr:rowOff>9525</xdr:rowOff>
                  </from>
                  <to>
                    <xdr:col>15</xdr:col>
                    <xdr:colOff>85725</xdr:colOff>
                    <xdr:row>60</xdr:row>
                    <xdr:rowOff>0</xdr:rowOff>
                  </to>
                </anchor>
              </controlPr>
            </control>
          </mc:Choice>
        </mc:AlternateContent>
        <mc:AlternateContent xmlns:mc="http://schemas.openxmlformats.org/markup-compatibility/2006">
          <mc:Choice Requires="x14">
            <control shapeId="10291" r:id="rId22" name="Check Box 51">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10292" r:id="rId23" name="Check Box 52">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10293" r:id="rId24" name="Check Box 53">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10294" r:id="rId25" name="Check Box 54">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10295" r:id="rId26" name="Check Box 55">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10296" r:id="rId27" name="Check Box 56">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10297" r:id="rId28" name="Check Box 57">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10298" r:id="rId29" name="Check Box 58">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10299" r:id="rId30" name="Check Box 59">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10301" r:id="rId31" name="Check Box 61">
              <controlPr defaultSize="0" autoFill="0" autoLine="0" autoPict="0">
                <anchor moveWithCells="1">
                  <from>
                    <xdr:col>0</xdr:col>
                    <xdr:colOff>0</xdr:colOff>
                    <xdr:row>50</xdr:row>
                    <xdr:rowOff>0</xdr:rowOff>
                  </from>
                  <to>
                    <xdr:col>7</xdr:col>
                    <xdr:colOff>238125</xdr:colOff>
                    <xdr:row>55</xdr:row>
                    <xdr:rowOff>19050</xdr:rowOff>
                  </to>
                </anchor>
              </controlPr>
            </control>
          </mc:Choice>
        </mc:AlternateContent>
        <mc:AlternateContent xmlns:mc="http://schemas.openxmlformats.org/markup-compatibility/2006">
          <mc:Choice Requires="x14">
            <control shapeId="10303" r:id="rId32" name="Check Box 63">
              <controlPr defaultSize="0" autoFill="0" autoLine="0" autoPict="0">
                <anchor moveWithCells="1">
                  <from>
                    <xdr:col>8</xdr:col>
                    <xdr:colOff>0</xdr:colOff>
                    <xdr:row>51</xdr:row>
                    <xdr:rowOff>200025</xdr:rowOff>
                  </from>
                  <to>
                    <xdr:col>22</xdr:col>
                    <xdr:colOff>180975</xdr:colOff>
                    <xdr:row>52</xdr:row>
                    <xdr:rowOff>190500</xdr:rowOff>
                  </to>
                </anchor>
              </controlPr>
            </control>
          </mc:Choice>
        </mc:AlternateContent>
        <mc:AlternateContent xmlns:mc="http://schemas.openxmlformats.org/markup-compatibility/2006">
          <mc:Choice Requires="x14">
            <control shapeId="10281" r:id="rId33" name="Check Box 41">
              <controlPr defaultSize="0" autoFill="0" autoLine="0" autoPict="0">
                <anchor moveWithCells="1">
                  <from>
                    <xdr:col>0</xdr:col>
                    <xdr:colOff>0</xdr:colOff>
                    <xdr:row>24</xdr:row>
                    <xdr:rowOff>9525</xdr:rowOff>
                  </from>
                  <to>
                    <xdr:col>8</xdr:col>
                    <xdr:colOff>0</xdr:colOff>
                    <xdr:row>43</xdr:row>
                    <xdr:rowOff>200025</xdr:rowOff>
                  </to>
                </anchor>
              </controlPr>
            </control>
          </mc:Choice>
        </mc:AlternateContent>
        <mc:AlternateContent xmlns:mc="http://schemas.openxmlformats.org/markup-compatibility/2006">
          <mc:Choice Requires="x14">
            <control shapeId="10306" r:id="rId34" name="Check Box 66">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10307" r:id="rId35" name="Check Box 67">
              <controlPr defaultSize="0" autoFill="0" autoLine="0" autoPict="0">
                <anchor moveWithCells="1">
                  <from>
                    <xdr:col>8</xdr:col>
                    <xdr:colOff>9525</xdr:colOff>
                    <xdr:row>42</xdr:row>
                    <xdr:rowOff>9525</xdr:rowOff>
                  </from>
                  <to>
                    <xdr:col>16</xdr:col>
                    <xdr:colOff>219075</xdr:colOff>
                    <xdr:row>43</xdr:row>
                    <xdr:rowOff>47625</xdr:rowOff>
                  </to>
                </anchor>
              </controlPr>
            </control>
          </mc:Choice>
        </mc:AlternateContent>
        <mc:AlternateContent xmlns:mc="http://schemas.openxmlformats.org/markup-compatibility/2006">
          <mc:Choice Requires="x14">
            <control shapeId="10308" r:id="rId36" name="Check Box 68">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10309" r:id="rId37" name="Check Box 69">
              <controlPr locked="0" defaultSize="0" autoFill="0" autoLine="0" autoPict="0">
                <anchor moveWithCells="1">
                  <from>
                    <xdr:col>10</xdr:col>
                    <xdr:colOff>38100</xdr:colOff>
                    <xdr:row>40</xdr:row>
                    <xdr:rowOff>0</xdr:rowOff>
                  </from>
                  <to>
                    <xdr:col>27</xdr:col>
                    <xdr:colOff>104775</xdr:colOff>
                    <xdr:row>41</xdr:row>
                    <xdr:rowOff>0</xdr:rowOff>
                  </to>
                </anchor>
              </controlPr>
            </control>
          </mc:Choice>
        </mc:AlternateContent>
        <mc:AlternateContent xmlns:mc="http://schemas.openxmlformats.org/markup-compatibility/2006">
          <mc:Choice Requires="x14">
            <control shapeId="10310" r:id="rId38" name="Check Box 70">
              <controlPr locked="0" defaultSize="0" autoFill="0" autoLine="0" autoPict="0">
                <anchor moveWithCells="1">
                  <from>
                    <xdr:col>10</xdr:col>
                    <xdr:colOff>38100</xdr:colOff>
                    <xdr:row>41</xdr:row>
                    <xdr:rowOff>28575</xdr:rowOff>
                  </from>
                  <to>
                    <xdr:col>27</xdr:col>
                    <xdr:colOff>171450</xdr:colOff>
                    <xdr:row>42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5703355-282B-4E28-9FB1-5AAF3F2E59FF}">
            <xm:f>'C:\Users\koizumi\Documents\発生工学請求書new\[(2b)(INV)【学内用発生工学サービス書式（マウス）】依頼書等一式（2023年度改定版）HH 250709-1.xlsx]依頼書'!#REF!=1</xm:f>
            <x14:dxf>
              <fill>
                <patternFill>
                  <bgColor theme="0"/>
                </patternFill>
              </fill>
            </x14:dxf>
          </x14:cfRule>
          <x14:cfRule type="expression" priority="5" id="{8832C4EB-01A0-4B01-92C3-BA6484D64B25}">
            <xm:f>'C:\Users\koizumi\Documents\発生工学請求書new\[(2b)(INV)【学内用発生工学サービス書式（マウス）】依頼書等一式（2023年度改定版）HH 250709-1.xlsx]依頼書'!#REF!=2</xm:f>
            <x14:dxf>
              <fill>
                <patternFill>
                  <bgColor theme="0"/>
                </patternFill>
              </fill>
            </x14:dxf>
          </x14:cfRule>
          <xm:sqref>K42:V42</xm:sqref>
        </x14:conditionalFormatting>
        <x14:conditionalFormatting xmlns:xm="http://schemas.microsoft.com/office/excel/2006/main">
          <x14:cfRule type="expression" priority="3" id="{4D9828BB-A3F2-4419-9A2F-47C5BCE9B049}">
            <xm:f>'C:\Users\koizumi\Documents\発生工学請求書new\[(2b)(INV)【学内用発生工学サービス書式（マウス）】依頼書等一式（2023年度改定版）HH 250709-1.xlsx]依頼書'!#REF!=1</xm:f>
            <x14:dxf>
              <fill>
                <patternFill>
                  <bgColor theme="0"/>
                </patternFill>
              </fill>
            </x14:dxf>
          </x14:cfRule>
          <x14:cfRule type="expression" priority="6" id="{11734ECE-8245-4136-9694-855154E5FA50}">
            <xm:f>'C:\Users\koizumi\Documents\発生工学請求書new\[(2b)(INV)【学内用発生工学サービス書式（マウス）】依頼書等一式（2023年度改定版）HH 250709-1.xlsx]依頼書'!#REF!=2</xm:f>
            <x14:dxf>
              <fill>
                <patternFill>
                  <bgColor theme="0"/>
                </patternFill>
              </fill>
            </x14:dxf>
          </x14:cfRule>
          <xm:sqref>K41:V41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sheetPr>
  <dimension ref="A1:BG82"/>
  <sheetViews>
    <sheetView showGridLines="0" view="pageBreakPreview" topLeftCell="A43" zoomScaleNormal="100" zoomScaleSheetLayoutView="100" workbookViewId="0">
      <selection activeCell="AN10" sqref="AN1:AY1048576"/>
    </sheetView>
  </sheetViews>
  <sheetFormatPr defaultColWidth="3.7109375" defaultRowHeight="16.5" customHeight="1" x14ac:dyDescent="0.15"/>
  <cols>
    <col min="1" max="31" width="3.7109375" style="50"/>
    <col min="32" max="32" width="3.7109375" style="50" customWidth="1"/>
    <col min="33" max="39" width="3.7109375" style="50"/>
    <col min="40" max="40" width="3.7109375" style="50" hidden="1" customWidth="1"/>
    <col min="41" max="43" width="6" style="50" hidden="1" customWidth="1"/>
    <col min="44" max="44" width="5.140625" style="50" hidden="1" customWidth="1"/>
    <col min="45" max="48" width="3.7109375" style="50" hidden="1" customWidth="1"/>
    <col min="49" max="49" width="6.85546875" style="50" hidden="1" customWidth="1"/>
    <col min="50" max="50" width="3.5703125" style="50" hidden="1" customWidth="1"/>
    <col min="51" max="51" width="3.7109375" style="50" hidden="1" customWidth="1"/>
    <col min="52" max="53" width="3.7109375" style="50" customWidth="1"/>
    <col min="54" max="16384" width="3.7109375" style="50"/>
  </cols>
  <sheetData>
    <row r="1" spans="1:38" s="9" customFormat="1" ht="16.5" customHeight="1" x14ac:dyDescent="0.15">
      <c r="AD1" s="343" t="s">
        <v>23</v>
      </c>
      <c r="AE1" s="343"/>
      <c r="AF1" s="343">
        <f>送付書!AF1</f>
        <v>0</v>
      </c>
      <c r="AG1" s="343"/>
      <c r="AH1" s="74" t="s">
        <v>20</v>
      </c>
      <c r="AI1" s="74">
        <f>送付書!AI1</f>
        <v>0</v>
      </c>
      <c r="AJ1" s="74" t="s">
        <v>22</v>
      </c>
      <c r="AK1" s="74">
        <f>送付書!AK1</f>
        <v>0</v>
      </c>
      <c r="AL1" s="72" t="s">
        <v>21</v>
      </c>
    </row>
    <row r="2" spans="1:38" s="9" customFormat="1" ht="16.5" hidden="1" customHeight="1" x14ac:dyDescent="0.15">
      <c r="AD2" s="72"/>
      <c r="AE2" s="72"/>
      <c r="AF2" s="72"/>
      <c r="AG2" s="72"/>
      <c r="AH2" s="72"/>
      <c r="AI2" s="72"/>
      <c r="AJ2" s="72"/>
      <c r="AK2" s="72"/>
      <c r="AL2" s="72"/>
    </row>
    <row r="3" spans="1:38" s="9" customFormat="1" ht="16.5" customHeight="1" x14ac:dyDescent="0.15">
      <c r="AD3" s="72"/>
      <c r="AE3" s="72"/>
      <c r="AF3" s="72"/>
      <c r="AG3" s="72"/>
      <c r="AH3" s="72"/>
      <c r="AI3" s="72"/>
      <c r="AJ3" s="72"/>
      <c r="AK3" s="72"/>
      <c r="AL3" s="72"/>
    </row>
    <row r="4" spans="1:38" s="9" customFormat="1" ht="16.5" customHeight="1" x14ac:dyDescent="0.15">
      <c r="AD4" s="72"/>
      <c r="AE4" s="72"/>
      <c r="AF4" s="72"/>
      <c r="AG4" s="72"/>
      <c r="AH4" s="72"/>
      <c r="AI4" s="72"/>
      <c r="AJ4" s="72"/>
      <c r="AK4" s="72"/>
      <c r="AL4" s="72"/>
    </row>
    <row r="5" spans="1:38" ht="16.5" customHeight="1" x14ac:dyDescent="0.15">
      <c r="A5" s="346" t="s">
        <v>96</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row>
    <row r="6" spans="1:38" ht="16.5" customHeight="1" x14ac:dyDescent="0.15">
      <c r="A6" s="346"/>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row>
    <row r="7" spans="1:38"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row>
    <row r="8" spans="1:38"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row>
    <row r="9" spans="1:38" s="62" customFormat="1" ht="16.5" customHeight="1" x14ac:dyDescent="0.15">
      <c r="A9" s="409" t="str">
        <f>依頼書!G122&amp;"　殿"</f>
        <v>　殿</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row>
    <row r="10" spans="1:38" s="62" customFormat="1" ht="16.5" customHeight="1" x14ac:dyDescent="0.15">
      <c r="T10" s="67"/>
    </row>
    <row r="11" spans="1:38" s="62" customFormat="1" ht="16.5" customHeight="1" x14ac:dyDescent="0.15">
      <c r="T11" s="67"/>
      <c r="AB11" s="128" t="s">
        <v>121</v>
      </c>
    </row>
    <row r="12" spans="1:38" s="62" customFormat="1" ht="16.5" customHeight="1" x14ac:dyDescent="0.15">
      <c r="AB12" s="129" t="s">
        <v>122</v>
      </c>
    </row>
    <row r="13" spans="1:38" s="62" customFormat="1" ht="16.5" customHeight="1" x14ac:dyDescent="0.15">
      <c r="AB13" s="62" t="s">
        <v>75</v>
      </c>
    </row>
    <row r="14" spans="1:38" s="62" customFormat="1" ht="16.5" customHeight="1" x14ac:dyDescent="0.15">
      <c r="AB14" s="62" t="s">
        <v>76</v>
      </c>
    </row>
    <row r="15" spans="1:38" s="62" customFormat="1" ht="16.5" customHeight="1" x14ac:dyDescent="0.15">
      <c r="AB15" s="62" t="s">
        <v>129</v>
      </c>
      <c r="AK15" s="62" t="s">
        <v>77</v>
      </c>
    </row>
    <row r="16" spans="1:38" s="62" customFormat="1" ht="12" customHeight="1" x14ac:dyDescent="0.15"/>
    <row r="17" spans="1:53" s="62" customFormat="1" ht="16.5" customHeight="1" x14ac:dyDescent="0.15">
      <c r="B17" s="411" t="s">
        <v>127</v>
      </c>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row>
    <row r="18" spans="1:53" s="62" customFormat="1" ht="16.5" customHeight="1" x14ac:dyDescent="0.15">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row>
    <row r="19" spans="1:53" s="9" customFormat="1" ht="9.75"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123</v>
      </c>
      <c r="T20" s="52"/>
      <c r="U20" s="52"/>
      <c r="V20" s="52"/>
      <c r="W20" s="52"/>
      <c r="X20" s="52"/>
      <c r="Y20" s="52"/>
      <c r="Z20" s="52"/>
      <c r="AA20" s="52"/>
      <c r="AB20" s="52"/>
      <c r="AC20" s="52"/>
      <c r="AD20" s="52"/>
      <c r="AE20" s="52"/>
      <c r="AF20" s="52"/>
      <c r="AG20" s="52"/>
      <c r="AH20" s="52"/>
      <c r="AI20" s="52"/>
      <c r="AJ20" s="52"/>
      <c r="AK20" s="52"/>
    </row>
    <row r="21" spans="1:53" s="9" customFormat="1" ht="11.2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53" ht="11.25" customHeight="1" x14ac:dyDescent="0.15"/>
    <row r="23" spans="1:53" s="9" customFormat="1" ht="16.5" customHeight="1" x14ac:dyDescent="0.15">
      <c r="A23" s="9" t="s">
        <v>92</v>
      </c>
    </row>
    <row r="24" spans="1:53" ht="16.5" customHeight="1" x14ac:dyDescent="0.15">
      <c r="A24" s="344" t="s">
        <v>7</v>
      </c>
      <c r="B24" s="209"/>
      <c r="C24" s="209"/>
      <c r="D24" s="209"/>
      <c r="E24" s="209"/>
      <c r="F24" s="209"/>
      <c r="G24" s="209"/>
      <c r="H24" s="209"/>
      <c r="I24" s="209" t="s">
        <v>8</v>
      </c>
      <c r="J24" s="209"/>
      <c r="K24" s="209"/>
      <c r="L24" s="209"/>
      <c r="M24" s="209"/>
      <c r="N24" s="209"/>
      <c r="O24" s="209"/>
      <c r="P24" s="209"/>
      <c r="Q24" s="209"/>
      <c r="R24" s="209"/>
      <c r="S24" s="209"/>
      <c r="T24" s="209"/>
      <c r="U24" s="209"/>
      <c r="V24" s="209"/>
      <c r="W24" s="209"/>
      <c r="X24" s="209"/>
      <c r="Y24" s="209"/>
      <c r="Z24" s="209"/>
      <c r="AA24" s="209"/>
      <c r="AB24" s="209" t="s">
        <v>9</v>
      </c>
      <c r="AC24" s="209"/>
      <c r="AD24" s="209" t="s">
        <v>10</v>
      </c>
      <c r="AE24" s="209"/>
      <c r="AF24" s="209"/>
      <c r="AG24" s="209"/>
      <c r="AH24" s="209"/>
      <c r="AI24" s="209" t="s">
        <v>11</v>
      </c>
      <c r="AJ24" s="209"/>
      <c r="AK24" s="209"/>
      <c r="AL24" s="345"/>
      <c r="AO24" s="50">
        <v>0</v>
      </c>
      <c r="AP24" s="50">
        <v>1</v>
      </c>
      <c r="AQ24" s="50">
        <v>2</v>
      </c>
      <c r="AR24" s="50">
        <v>3</v>
      </c>
      <c r="AS24" s="50">
        <v>4</v>
      </c>
      <c r="AT24" s="50">
        <v>5</v>
      </c>
      <c r="AU24" s="50">
        <v>6</v>
      </c>
      <c r="AV24" s="50">
        <v>7</v>
      </c>
      <c r="AW24" s="50" t="s">
        <v>30</v>
      </c>
    </row>
    <row r="25" spans="1:53" ht="16.5" customHeight="1" x14ac:dyDescent="0.15">
      <c r="A25" s="335" t="str">
        <f>依頼書!A23</f>
        <v/>
      </c>
      <c r="B25" s="336"/>
      <c r="C25" s="336"/>
      <c r="D25" s="336"/>
      <c r="E25" s="336"/>
      <c r="F25" s="336"/>
      <c r="G25" s="336"/>
      <c r="H25" s="337"/>
      <c r="I25" s="11" t="s">
        <v>31</v>
      </c>
      <c r="J25" s="11"/>
      <c r="K25" s="11"/>
      <c r="L25" s="11"/>
      <c r="M25" s="11"/>
      <c r="N25" s="11"/>
      <c r="O25" s="11"/>
      <c r="P25" s="11"/>
      <c r="Q25" s="11"/>
      <c r="R25" s="11"/>
      <c r="S25" s="11"/>
      <c r="T25" s="11"/>
      <c r="U25" s="11"/>
      <c r="V25" s="11"/>
      <c r="W25" s="11"/>
      <c r="X25" s="11"/>
      <c r="Y25" s="11"/>
      <c r="Z25" s="11"/>
      <c r="AA25" s="101"/>
      <c r="AB25" s="397">
        <f>依頼書!AB23</f>
        <v>0</v>
      </c>
      <c r="AC25" s="398"/>
      <c r="AD25" s="384"/>
      <c r="AE25" s="385"/>
      <c r="AF25" s="385"/>
      <c r="AG25" s="410"/>
      <c r="AH25" s="318"/>
      <c r="AI25" s="404">
        <f>依頼書!AI23</f>
        <v>0</v>
      </c>
      <c r="AJ25" s="404"/>
      <c r="AK25" s="404"/>
      <c r="AL25" s="405"/>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38"/>
      <c r="B26" s="339"/>
      <c r="C26" s="339"/>
      <c r="D26" s="339"/>
      <c r="E26" s="339"/>
      <c r="F26" s="339"/>
      <c r="G26" s="339"/>
      <c r="H26" s="340"/>
      <c r="I26" s="57"/>
      <c r="J26" s="17"/>
      <c r="K26" s="17"/>
      <c r="L26" s="17"/>
      <c r="M26" s="17"/>
      <c r="N26" s="17"/>
      <c r="O26" s="17"/>
      <c r="P26" s="17"/>
      <c r="Q26" s="17"/>
      <c r="R26" s="17"/>
      <c r="S26" s="17"/>
      <c r="T26" s="17"/>
      <c r="U26" s="17"/>
      <c r="V26" s="17"/>
      <c r="W26" s="17"/>
      <c r="X26" s="17"/>
      <c r="Y26" s="17"/>
      <c r="Z26" s="17"/>
      <c r="AA26" s="102"/>
      <c r="AB26" s="399">
        <f>依頼書!AB24</f>
        <v>0</v>
      </c>
      <c r="AC26" s="400"/>
      <c r="AD26" s="401">
        <v>270000</v>
      </c>
      <c r="AE26" s="389"/>
      <c r="AF26" s="389"/>
      <c r="AG26" s="388" t="s">
        <v>29</v>
      </c>
      <c r="AH26" s="325"/>
      <c r="AI26" s="389">
        <f>依頼書!AI24</f>
        <v>0</v>
      </c>
      <c r="AJ26" s="389"/>
      <c r="AK26" s="389"/>
      <c r="AL26" s="390"/>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7">
        <f>依頼書!AX24</f>
        <v>0</v>
      </c>
      <c r="AY26" s="92">
        <f>依頼書!AY24</f>
        <v>0</v>
      </c>
    </row>
    <row r="27" spans="1:53" ht="16.5" customHeight="1" x14ac:dyDescent="0.15">
      <c r="A27" s="338"/>
      <c r="B27" s="339"/>
      <c r="C27" s="339"/>
      <c r="D27" s="339"/>
      <c r="E27" s="339"/>
      <c r="F27" s="339"/>
      <c r="G27" s="339"/>
      <c r="H27" s="340"/>
      <c r="I27" s="57"/>
      <c r="J27" s="17"/>
      <c r="K27" s="17"/>
      <c r="L27" s="17"/>
      <c r="M27" s="17"/>
      <c r="N27" s="17"/>
      <c r="O27" s="17"/>
      <c r="P27" s="17"/>
      <c r="Q27" s="17"/>
      <c r="R27" s="17"/>
      <c r="S27" s="17"/>
      <c r="T27" s="17"/>
      <c r="U27" s="17"/>
      <c r="V27" s="17"/>
      <c r="W27" s="17"/>
      <c r="X27" s="17"/>
      <c r="Y27" s="17"/>
      <c r="Z27" s="17"/>
      <c r="AA27" s="102"/>
      <c r="AB27" s="399">
        <f>依頼書!AB25</f>
        <v>0</v>
      </c>
      <c r="AC27" s="400"/>
      <c r="AD27" s="103"/>
      <c r="AE27" s="16"/>
      <c r="AF27" s="16"/>
      <c r="AG27" s="16"/>
      <c r="AH27" s="102"/>
      <c r="AI27" s="399">
        <f>依頼書!AI25</f>
        <v>0</v>
      </c>
      <c r="AJ27" s="414"/>
      <c r="AK27" s="414"/>
      <c r="AL27" s="415"/>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7">
        <f>依頼書!AX25</f>
        <v>0</v>
      </c>
      <c r="AY27" s="92">
        <f>依頼書!AY25</f>
        <v>0</v>
      </c>
    </row>
    <row r="28" spans="1:53" ht="16.5" customHeight="1" x14ac:dyDescent="0.15">
      <c r="A28" s="338"/>
      <c r="B28" s="339"/>
      <c r="C28" s="339"/>
      <c r="D28" s="339"/>
      <c r="E28" s="339"/>
      <c r="F28" s="339"/>
      <c r="G28" s="339"/>
      <c r="H28" s="340"/>
      <c r="I28" s="16"/>
      <c r="J28" s="17"/>
      <c r="K28" s="17"/>
      <c r="L28" s="17"/>
      <c r="M28" s="17"/>
      <c r="N28" s="17"/>
      <c r="O28" s="17"/>
      <c r="P28" s="17"/>
      <c r="Q28" s="17"/>
      <c r="R28" s="17"/>
      <c r="S28" s="17"/>
      <c r="T28" s="17"/>
      <c r="U28" s="17"/>
      <c r="V28" s="17"/>
      <c r="W28" s="17"/>
      <c r="X28" s="17"/>
      <c r="Y28" s="17"/>
      <c r="Z28" s="17"/>
      <c r="AA28" s="102"/>
      <c r="AB28" s="399">
        <f>依頼書!AB26</f>
        <v>0</v>
      </c>
      <c r="AC28" s="400"/>
      <c r="AD28" s="401">
        <v>300000</v>
      </c>
      <c r="AE28" s="389"/>
      <c r="AF28" s="389"/>
      <c r="AG28" s="388" t="s">
        <v>29</v>
      </c>
      <c r="AH28" s="325"/>
      <c r="AI28" s="389">
        <f>依頼書!AI26</f>
        <v>0</v>
      </c>
      <c r="AJ28" s="389"/>
      <c r="AK28" s="389"/>
      <c r="AL28" s="390"/>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7">
        <f>依頼書!AX26</f>
        <v>0</v>
      </c>
      <c r="AY28" s="92">
        <f>依頼書!AY26</f>
        <v>0</v>
      </c>
    </row>
    <row r="29" spans="1:53" ht="16.5" customHeight="1" x14ac:dyDescent="0.15">
      <c r="A29" s="338"/>
      <c r="B29" s="339"/>
      <c r="C29" s="339"/>
      <c r="D29" s="339"/>
      <c r="E29" s="339"/>
      <c r="F29" s="339"/>
      <c r="G29" s="339"/>
      <c r="H29" s="340"/>
      <c r="I29" s="16"/>
      <c r="J29" s="17"/>
      <c r="K29" s="17"/>
      <c r="L29" s="17"/>
      <c r="M29" s="17"/>
      <c r="N29" s="17"/>
      <c r="O29" s="17"/>
      <c r="P29" s="17"/>
      <c r="Q29" s="17"/>
      <c r="R29" s="17"/>
      <c r="S29" s="17"/>
      <c r="T29" s="17"/>
      <c r="U29" s="17"/>
      <c r="V29" s="17"/>
      <c r="W29" s="17"/>
      <c r="X29" s="17"/>
      <c r="Y29" s="17" t="s">
        <v>36</v>
      </c>
      <c r="Z29" s="17"/>
      <c r="AA29" s="104"/>
      <c r="AB29" s="399">
        <f>依頼書!AB27</f>
        <v>0</v>
      </c>
      <c r="AC29" s="400"/>
      <c r="AD29" s="401">
        <v>150000</v>
      </c>
      <c r="AE29" s="389"/>
      <c r="AF29" s="389"/>
      <c r="AG29" s="388" t="s">
        <v>29</v>
      </c>
      <c r="AH29" s="325"/>
      <c r="AI29" s="389">
        <f>依頼書!AI27</f>
        <v>0</v>
      </c>
      <c r="AJ29" s="389"/>
      <c r="AK29" s="389"/>
      <c r="AL29" s="390"/>
      <c r="AO29" s="92">
        <f>依頼書!AO27</f>
        <v>0</v>
      </c>
      <c r="AP29" s="92">
        <f>依頼書!AP27</f>
        <v>0</v>
      </c>
      <c r="AQ29" s="92">
        <f>依頼書!AQ27</f>
        <v>0</v>
      </c>
      <c r="AR29" s="92" t="b">
        <v>0</v>
      </c>
      <c r="AS29" s="92">
        <f>依頼書!AS27</f>
        <v>0</v>
      </c>
      <c r="AT29" s="92">
        <f>依頼書!AT27</f>
        <v>0</v>
      </c>
      <c r="AU29" s="92">
        <f>依頼書!AU27</f>
        <v>0</v>
      </c>
      <c r="AV29" s="92">
        <f>依頼書!AV27</f>
        <v>0</v>
      </c>
      <c r="AW29" s="92" t="b">
        <f>依頼書!AW27</f>
        <v>0</v>
      </c>
      <c r="AX29" s="97">
        <f>依頼書!AX27</f>
        <v>0</v>
      </c>
      <c r="AY29" s="92">
        <f>依頼書!AY27</f>
        <v>0</v>
      </c>
    </row>
    <row r="30" spans="1:53" ht="16.5" customHeight="1" x14ac:dyDescent="0.15">
      <c r="A30" s="338"/>
      <c r="B30" s="339"/>
      <c r="C30" s="339"/>
      <c r="D30" s="339"/>
      <c r="E30" s="339"/>
      <c r="F30" s="339"/>
      <c r="G30" s="339"/>
      <c r="H30" s="340"/>
      <c r="I30" s="16"/>
      <c r="J30" s="17"/>
      <c r="K30" s="17"/>
      <c r="L30" s="17"/>
      <c r="M30" s="17"/>
      <c r="N30" s="17"/>
      <c r="O30" s="17"/>
      <c r="P30" s="17"/>
      <c r="Q30" s="17"/>
      <c r="R30" s="17"/>
      <c r="S30" s="17"/>
      <c r="T30" s="17"/>
      <c r="U30" s="17"/>
      <c r="V30" s="17"/>
      <c r="W30" s="17"/>
      <c r="X30" s="17"/>
      <c r="Y30" s="17"/>
      <c r="Z30" s="17"/>
      <c r="AA30" s="102"/>
      <c r="AB30" s="399">
        <f>依頼書!AB28</f>
        <v>0</v>
      </c>
      <c r="AC30" s="400"/>
      <c r="AD30" s="401">
        <v>300000</v>
      </c>
      <c r="AE30" s="389"/>
      <c r="AF30" s="389"/>
      <c r="AG30" s="388" t="s">
        <v>29</v>
      </c>
      <c r="AH30" s="325"/>
      <c r="AI30" s="389">
        <f>依頼書!AI28</f>
        <v>0</v>
      </c>
      <c r="AJ30" s="389"/>
      <c r="AK30" s="389"/>
      <c r="AL30" s="390"/>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7">
        <f>依頼書!AX28</f>
        <v>0</v>
      </c>
      <c r="AY30" s="92">
        <f>依頼書!AY28</f>
        <v>0</v>
      </c>
    </row>
    <row r="31" spans="1:53" ht="16.5" customHeight="1" x14ac:dyDescent="0.15">
      <c r="A31" s="338"/>
      <c r="B31" s="339"/>
      <c r="C31" s="339"/>
      <c r="D31" s="339"/>
      <c r="E31" s="339"/>
      <c r="F31" s="339"/>
      <c r="G31" s="339"/>
      <c r="H31" s="340"/>
      <c r="I31" s="16"/>
      <c r="J31" s="17"/>
      <c r="K31" s="17"/>
      <c r="L31" s="17"/>
      <c r="M31" s="17"/>
      <c r="N31" s="17"/>
      <c r="O31" s="17"/>
      <c r="P31" s="17"/>
      <c r="Q31" s="17"/>
      <c r="R31" s="17"/>
      <c r="S31" s="17"/>
      <c r="T31" s="17"/>
      <c r="U31" s="17"/>
      <c r="V31" s="17"/>
      <c r="W31" s="17"/>
      <c r="X31" s="17"/>
      <c r="Y31" s="17"/>
      <c r="Z31" s="17"/>
      <c r="AA31" s="102"/>
      <c r="AB31" s="402">
        <f>依頼書!AB29</f>
        <v>0</v>
      </c>
      <c r="AC31" s="403"/>
      <c r="AD31" s="401">
        <v>300000</v>
      </c>
      <c r="AE31" s="389"/>
      <c r="AF31" s="389"/>
      <c r="AG31" s="388" t="s">
        <v>29</v>
      </c>
      <c r="AH31" s="325"/>
      <c r="AI31" s="389">
        <f>依頼書!AI29</f>
        <v>0</v>
      </c>
      <c r="AJ31" s="389"/>
      <c r="AK31" s="389"/>
      <c r="AL31" s="390"/>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7">
        <f>依頼書!AX29</f>
        <v>0</v>
      </c>
      <c r="AY31" s="92">
        <f>依頼書!AY29</f>
        <v>0</v>
      </c>
    </row>
    <row r="32" spans="1:53" ht="16.5" customHeight="1" x14ac:dyDescent="0.15">
      <c r="A32" s="338"/>
      <c r="B32" s="339"/>
      <c r="C32" s="339"/>
      <c r="D32" s="339"/>
      <c r="E32" s="339"/>
      <c r="F32" s="339"/>
      <c r="G32" s="339"/>
      <c r="H32" s="340"/>
      <c r="I32" s="105" t="s">
        <v>12</v>
      </c>
      <c r="J32" s="106"/>
      <c r="K32" s="106"/>
      <c r="L32" s="106"/>
      <c r="M32" s="106"/>
      <c r="N32" s="106"/>
      <c r="O32" s="106"/>
      <c r="P32" s="106"/>
      <c r="Q32" s="106"/>
      <c r="R32" s="106"/>
      <c r="S32" s="106"/>
      <c r="T32" s="106"/>
      <c r="U32" s="106"/>
      <c r="V32" s="106"/>
      <c r="W32" s="106"/>
      <c r="X32" s="106"/>
      <c r="Y32" s="106"/>
      <c r="Z32" s="106"/>
      <c r="AA32" s="107"/>
      <c r="AB32" s="412">
        <f>依頼書!AB30</f>
        <v>0</v>
      </c>
      <c r="AC32" s="413"/>
      <c r="AD32" s="105"/>
      <c r="AE32" s="108"/>
      <c r="AF32" s="108"/>
      <c r="AG32" s="108"/>
      <c r="AH32" s="107"/>
      <c r="AI32" s="412">
        <f>依頼書!AI30</f>
        <v>0</v>
      </c>
      <c r="AJ32" s="416"/>
      <c r="AK32" s="416"/>
      <c r="AL32" s="417"/>
      <c r="AO32" s="97">
        <f>依頼書!AO30</f>
        <v>0</v>
      </c>
      <c r="AP32" s="97">
        <f>依頼書!AP30</f>
        <v>0</v>
      </c>
      <c r="AQ32" s="97">
        <f>依頼書!AQ30</f>
        <v>0</v>
      </c>
      <c r="AR32" s="97">
        <f>依頼書!AR30</f>
        <v>0</v>
      </c>
      <c r="AS32" s="97">
        <f>依頼書!AS30</f>
        <v>0</v>
      </c>
      <c r="AT32" s="97">
        <f>依頼書!AT30</f>
        <v>0</v>
      </c>
      <c r="AU32" s="97">
        <f>依頼書!AU30</f>
        <v>0</v>
      </c>
      <c r="AV32" s="97">
        <f>依頼書!AV30</f>
        <v>0</v>
      </c>
      <c r="AW32" s="97">
        <f>依頼書!AW30</f>
        <v>0</v>
      </c>
      <c r="AX32" s="97">
        <f>依頼書!AX30</f>
        <v>0</v>
      </c>
      <c r="AY32" s="92">
        <f>依頼書!AY30</f>
        <v>0</v>
      </c>
    </row>
    <row r="33" spans="1:51" ht="16.5" customHeight="1" x14ac:dyDescent="0.15">
      <c r="A33" s="338"/>
      <c r="B33" s="339"/>
      <c r="C33" s="339"/>
      <c r="D33" s="339"/>
      <c r="E33" s="339"/>
      <c r="F33" s="339"/>
      <c r="G33" s="339"/>
      <c r="H33" s="340"/>
      <c r="I33" s="17"/>
      <c r="J33" s="17"/>
      <c r="K33" s="17"/>
      <c r="L33" s="17"/>
      <c r="M33" s="17"/>
      <c r="N33" s="17"/>
      <c r="O33" s="17"/>
      <c r="P33" s="17"/>
      <c r="Q33" s="17"/>
      <c r="R33" s="17"/>
      <c r="S33" s="17"/>
      <c r="T33" s="17"/>
      <c r="U33" s="17"/>
      <c r="V33" s="17"/>
      <c r="W33" s="17"/>
      <c r="X33" s="17"/>
      <c r="Y33" s="17"/>
      <c r="Z33" s="17"/>
      <c r="AA33" s="102"/>
      <c r="AB33" s="399">
        <f>依頼書!AB31</f>
        <v>0</v>
      </c>
      <c r="AC33" s="400"/>
      <c r="AD33" s="401">
        <v>-20000</v>
      </c>
      <c r="AE33" s="389"/>
      <c r="AF33" s="389"/>
      <c r="AG33" s="388" t="s">
        <v>29</v>
      </c>
      <c r="AH33" s="325"/>
      <c r="AI33" s="389">
        <f>依頼書!AI31</f>
        <v>0</v>
      </c>
      <c r="AJ33" s="389"/>
      <c r="AK33" s="389"/>
      <c r="AL33" s="390"/>
      <c r="AO33" s="97">
        <f>依頼書!AO31</f>
        <v>0</v>
      </c>
      <c r="AP33" s="97" t="b">
        <f>依頼書!AP31</f>
        <v>0</v>
      </c>
      <c r="AQ33" s="97">
        <f>依頼書!AQ31</f>
        <v>0</v>
      </c>
      <c r="AR33" s="97">
        <f>依頼書!AR31</f>
        <v>0</v>
      </c>
      <c r="AS33" s="97">
        <f>依頼書!AS31</f>
        <v>0</v>
      </c>
      <c r="AT33" s="97">
        <f>依頼書!AT31</f>
        <v>0</v>
      </c>
      <c r="AU33" s="97">
        <f>依頼書!AU31</f>
        <v>0</v>
      </c>
      <c r="AV33" s="97">
        <f>依頼書!AV31</f>
        <v>0</v>
      </c>
      <c r="AW33" s="97" t="b">
        <f>依頼書!AW31</f>
        <v>0</v>
      </c>
      <c r="AX33" s="97">
        <f>依頼書!AX31</f>
        <v>0</v>
      </c>
      <c r="AY33" s="92">
        <f>依頼書!AY31</f>
        <v>0</v>
      </c>
    </row>
    <row r="34" spans="1:51" ht="16.5" customHeight="1" x14ac:dyDescent="0.15">
      <c r="A34" s="338"/>
      <c r="B34" s="339"/>
      <c r="C34" s="339"/>
      <c r="D34" s="339"/>
      <c r="E34" s="339"/>
      <c r="F34" s="339"/>
      <c r="G34" s="339"/>
      <c r="H34" s="340"/>
      <c r="I34" s="17"/>
      <c r="J34" s="17"/>
      <c r="K34" s="17"/>
      <c r="L34" s="17"/>
      <c r="M34" s="17"/>
      <c r="N34" s="17"/>
      <c r="O34" s="17"/>
      <c r="P34" s="17"/>
      <c r="Q34" s="17"/>
      <c r="R34" s="17"/>
      <c r="S34" s="17"/>
      <c r="T34" s="17"/>
      <c r="U34" s="17"/>
      <c r="V34" s="17"/>
      <c r="W34" s="17"/>
      <c r="X34" s="17"/>
      <c r="Y34" s="17"/>
      <c r="Z34" s="17"/>
      <c r="AA34" s="102"/>
      <c r="AB34" s="399">
        <f>依頼書!AB32</f>
        <v>0</v>
      </c>
      <c r="AC34" s="400"/>
      <c r="AD34" s="401">
        <v>-5000</v>
      </c>
      <c r="AE34" s="389"/>
      <c r="AF34" s="389"/>
      <c r="AG34" s="388" t="s">
        <v>29</v>
      </c>
      <c r="AH34" s="325"/>
      <c r="AI34" s="389">
        <f>依頼書!AI32</f>
        <v>0</v>
      </c>
      <c r="AJ34" s="389"/>
      <c r="AK34" s="389"/>
      <c r="AL34" s="390"/>
      <c r="AO34" s="97">
        <f>依頼書!AO32</f>
        <v>0</v>
      </c>
      <c r="AP34" s="97" t="b">
        <f>依頼書!AP32</f>
        <v>0</v>
      </c>
      <c r="AQ34" s="97">
        <f>依頼書!AQ32</f>
        <v>0</v>
      </c>
      <c r="AR34" s="97">
        <f>依頼書!AR32</f>
        <v>0</v>
      </c>
      <c r="AS34" s="97">
        <f>依頼書!AS32</f>
        <v>0</v>
      </c>
      <c r="AT34" s="97">
        <f>依頼書!AT32</f>
        <v>0</v>
      </c>
      <c r="AU34" s="97">
        <f>依頼書!AU32</f>
        <v>0</v>
      </c>
      <c r="AV34" s="97">
        <f>依頼書!AV32</f>
        <v>0</v>
      </c>
      <c r="AW34" s="97" t="b">
        <f>依頼書!AW32</f>
        <v>0</v>
      </c>
      <c r="AX34" s="97">
        <f>依頼書!AX32</f>
        <v>0</v>
      </c>
      <c r="AY34" s="92">
        <f>依頼書!AY32</f>
        <v>0</v>
      </c>
    </row>
    <row r="35" spans="1:51" ht="16.5" customHeight="1" x14ac:dyDescent="0.15">
      <c r="A35" s="338"/>
      <c r="B35" s="339"/>
      <c r="C35" s="339"/>
      <c r="D35" s="339"/>
      <c r="E35" s="339"/>
      <c r="F35" s="339"/>
      <c r="G35" s="339"/>
      <c r="H35" s="340"/>
      <c r="I35" s="17"/>
      <c r="J35" s="17"/>
      <c r="K35" s="17"/>
      <c r="L35" s="17"/>
      <c r="M35" s="17"/>
      <c r="N35" s="17"/>
      <c r="O35" s="17"/>
      <c r="P35" s="17"/>
      <c r="Q35" s="17"/>
      <c r="R35" s="17"/>
      <c r="S35" s="17"/>
      <c r="T35" s="17"/>
      <c r="U35" s="17"/>
      <c r="V35" s="17"/>
      <c r="W35" s="17"/>
      <c r="X35" s="17"/>
      <c r="Y35" s="17"/>
      <c r="Z35" s="17"/>
      <c r="AA35" s="102"/>
      <c r="AB35" s="399">
        <f>依頼書!AB33</f>
        <v>0</v>
      </c>
      <c r="AC35" s="400"/>
      <c r="AD35" s="401">
        <v>0</v>
      </c>
      <c r="AE35" s="389"/>
      <c r="AF35" s="389"/>
      <c r="AG35" s="388" t="s">
        <v>29</v>
      </c>
      <c r="AH35" s="325"/>
      <c r="AI35" s="389">
        <f>依頼書!AI33</f>
        <v>0</v>
      </c>
      <c r="AJ35" s="389"/>
      <c r="AK35" s="389"/>
      <c r="AL35" s="390"/>
      <c r="AO35" s="97">
        <f>依頼書!AO33</f>
        <v>0</v>
      </c>
      <c r="AP35" s="97" t="b">
        <f>依頼書!AP33</f>
        <v>0</v>
      </c>
      <c r="AQ35" s="97">
        <f>依頼書!AQ33</f>
        <v>0</v>
      </c>
      <c r="AR35" s="97">
        <f>依頼書!AR33</f>
        <v>0</v>
      </c>
      <c r="AS35" s="97">
        <f>依頼書!AS33</f>
        <v>0</v>
      </c>
      <c r="AT35" s="97">
        <f>依頼書!AT33</f>
        <v>0</v>
      </c>
      <c r="AU35" s="97">
        <f>依頼書!AU33</f>
        <v>0</v>
      </c>
      <c r="AV35" s="97">
        <f>依頼書!AV33</f>
        <v>0</v>
      </c>
      <c r="AW35" s="97" t="b">
        <f>依頼書!AW33</f>
        <v>0</v>
      </c>
      <c r="AX35" s="97">
        <f>依頼書!AX33</f>
        <v>0</v>
      </c>
      <c r="AY35" s="92">
        <f>依頼書!AY33</f>
        <v>0</v>
      </c>
    </row>
    <row r="36" spans="1:51" ht="16.5" customHeight="1" x14ac:dyDescent="0.15">
      <c r="A36" s="338"/>
      <c r="B36" s="339"/>
      <c r="C36" s="339"/>
      <c r="D36" s="339"/>
      <c r="E36" s="339"/>
      <c r="F36" s="339"/>
      <c r="G36" s="339"/>
      <c r="H36" s="340"/>
      <c r="I36" s="17"/>
      <c r="J36" s="17"/>
      <c r="K36" s="17"/>
      <c r="L36" s="17"/>
      <c r="M36" s="17"/>
      <c r="N36" s="17"/>
      <c r="O36" s="17"/>
      <c r="P36" s="17"/>
      <c r="Q36" s="17"/>
      <c r="R36" s="17"/>
      <c r="S36" s="17"/>
      <c r="T36" s="17"/>
      <c r="U36" s="17"/>
      <c r="V36" s="17"/>
      <c r="W36" s="17"/>
      <c r="X36" s="17"/>
      <c r="Y36" s="17"/>
      <c r="Z36" s="17"/>
      <c r="AA36" s="102"/>
      <c r="AB36" s="399">
        <f>依頼書!AB34</f>
        <v>0</v>
      </c>
      <c r="AC36" s="400"/>
      <c r="AD36" s="401">
        <v>0</v>
      </c>
      <c r="AE36" s="389"/>
      <c r="AF36" s="389"/>
      <c r="AG36" s="388" t="s">
        <v>29</v>
      </c>
      <c r="AH36" s="325"/>
      <c r="AI36" s="389">
        <f>依頼書!AI34</f>
        <v>0</v>
      </c>
      <c r="AJ36" s="389"/>
      <c r="AK36" s="389"/>
      <c r="AL36" s="390"/>
      <c r="AO36" s="97">
        <f>依頼書!AO34</f>
        <v>0</v>
      </c>
      <c r="AP36" s="97" t="b">
        <f>依頼書!AP34</f>
        <v>0</v>
      </c>
      <c r="AQ36" s="97">
        <f>依頼書!AQ34</f>
        <v>0</v>
      </c>
      <c r="AR36" s="97">
        <f>依頼書!AR34</f>
        <v>0</v>
      </c>
      <c r="AS36" s="97">
        <f>依頼書!AS34</f>
        <v>0</v>
      </c>
      <c r="AT36" s="97">
        <f>依頼書!AT34</f>
        <v>0</v>
      </c>
      <c r="AU36" s="97">
        <f>依頼書!AU34</f>
        <v>0</v>
      </c>
      <c r="AV36" s="97">
        <f>依頼書!AV34</f>
        <v>0</v>
      </c>
      <c r="AW36" s="97" t="b">
        <f>依頼書!AW34</f>
        <v>0</v>
      </c>
      <c r="AX36" s="97">
        <f>依頼書!AX34</f>
        <v>0</v>
      </c>
      <c r="AY36" s="92">
        <f>依頼書!AY34</f>
        <v>0</v>
      </c>
    </row>
    <row r="37" spans="1:51" ht="16.5" customHeight="1" x14ac:dyDescent="0.15">
      <c r="A37" s="338"/>
      <c r="B37" s="339"/>
      <c r="C37" s="339"/>
      <c r="D37" s="339"/>
      <c r="E37" s="339"/>
      <c r="F37" s="339"/>
      <c r="G37" s="339"/>
      <c r="H37" s="340"/>
      <c r="I37" s="109" t="s">
        <v>33</v>
      </c>
      <c r="J37" s="109"/>
      <c r="K37" s="109"/>
      <c r="L37" s="109"/>
      <c r="M37" s="109"/>
      <c r="N37" s="109"/>
      <c r="O37" s="109"/>
      <c r="P37" s="109"/>
      <c r="Q37" s="109"/>
      <c r="R37" s="109"/>
      <c r="S37" s="109"/>
      <c r="T37" s="109"/>
      <c r="U37" s="109"/>
      <c r="V37" s="109"/>
      <c r="W37" s="109"/>
      <c r="X37" s="109"/>
      <c r="Y37" s="109"/>
      <c r="Z37" s="109"/>
      <c r="AA37" s="110"/>
      <c r="AB37" s="391"/>
      <c r="AC37" s="392"/>
      <c r="AD37" s="111"/>
      <c r="AE37" s="109"/>
      <c r="AF37" s="109"/>
      <c r="AG37" s="109"/>
      <c r="AH37" s="110"/>
      <c r="AI37" s="391"/>
      <c r="AJ37" s="454"/>
      <c r="AK37" s="454"/>
      <c r="AL37" s="455"/>
      <c r="AO37" s="97">
        <f>依頼書!AO35</f>
        <v>0</v>
      </c>
      <c r="AP37" s="97">
        <f>依頼書!AP35</f>
        <v>0</v>
      </c>
      <c r="AQ37" s="97">
        <f>依頼書!AQ35</f>
        <v>0</v>
      </c>
      <c r="AR37" s="97">
        <f>依頼書!AR35</f>
        <v>0</v>
      </c>
      <c r="AS37" s="97">
        <f>依頼書!AS35</f>
        <v>0</v>
      </c>
      <c r="AT37" s="97">
        <f>依頼書!AT35</f>
        <v>0</v>
      </c>
      <c r="AU37" s="97">
        <f>依頼書!AU35</f>
        <v>0</v>
      </c>
      <c r="AV37" s="97">
        <f>依頼書!AV35</f>
        <v>0</v>
      </c>
      <c r="AW37" s="97">
        <f>依頼書!AW35</f>
        <v>0</v>
      </c>
      <c r="AX37" s="97">
        <f>依頼書!AX35</f>
        <v>0</v>
      </c>
      <c r="AY37" s="92" t="e">
        <f>依頼書!#REF!</f>
        <v>#REF!</v>
      </c>
    </row>
    <row r="38" spans="1:51" s="1" customFormat="1" ht="16.5" customHeight="1" x14ac:dyDescent="0.15">
      <c r="A38" s="338"/>
      <c r="B38" s="339"/>
      <c r="C38" s="339"/>
      <c r="D38" s="339"/>
      <c r="E38" s="339"/>
      <c r="F38" s="339"/>
      <c r="G38" s="339"/>
      <c r="H38" s="340"/>
      <c r="I38" s="150" t="s">
        <v>140</v>
      </c>
      <c r="J38" s="151"/>
      <c r="K38" s="151"/>
      <c r="L38" s="151"/>
      <c r="M38" s="151"/>
      <c r="N38" s="151"/>
      <c r="O38" s="151"/>
      <c r="P38" s="151"/>
      <c r="Q38" s="151"/>
      <c r="R38" s="151"/>
      <c r="S38" s="151"/>
      <c r="T38" s="151"/>
      <c r="U38" s="151"/>
      <c r="V38" s="151"/>
      <c r="W38" s="151"/>
      <c r="X38" s="151"/>
      <c r="Y38" s="151"/>
      <c r="Z38" s="151"/>
      <c r="AA38" s="152"/>
      <c r="AB38" s="461"/>
      <c r="AC38" s="462"/>
      <c r="AD38" s="150"/>
      <c r="AE38" s="153"/>
      <c r="AF38" s="153"/>
      <c r="AG38" s="153"/>
      <c r="AH38" s="152"/>
      <c r="AI38" s="328"/>
      <c r="AJ38" s="174"/>
      <c r="AK38" s="174"/>
      <c r="AL38" s="329"/>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row>
    <row r="39" spans="1:51" s="1" customFormat="1" ht="16.5" customHeight="1" x14ac:dyDescent="0.15">
      <c r="A39" s="338"/>
      <c r="B39" s="339"/>
      <c r="C39" s="339"/>
      <c r="D39" s="339"/>
      <c r="E39" s="339"/>
      <c r="F39" s="339"/>
      <c r="G39" s="339"/>
      <c r="H39" s="340"/>
      <c r="I39" s="151"/>
      <c r="J39" s="151"/>
      <c r="K39" s="151"/>
      <c r="L39" s="151"/>
      <c r="M39" s="151"/>
      <c r="N39" s="151"/>
      <c r="O39" s="151"/>
      <c r="P39" s="151"/>
      <c r="Q39" s="151"/>
      <c r="R39" s="151"/>
      <c r="S39" s="151"/>
      <c r="T39" s="151"/>
      <c r="U39" s="151"/>
      <c r="V39" s="151"/>
      <c r="W39" s="151"/>
      <c r="X39" s="151"/>
      <c r="Y39" s="151"/>
      <c r="Z39" s="151"/>
      <c r="AA39" s="152"/>
      <c r="AB39" s="458"/>
      <c r="AC39" s="459"/>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row>
    <row r="40" spans="1:51" s="1" customFormat="1" ht="16.5" customHeight="1" x14ac:dyDescent="0.15">
      <c r="A40" s="338"/>
      <c r="B40" s="339"/>
      <c r="C40" s="339"/>
      <c r="D40" s="339"/>
      <c r="E40" s="339"/>
      <c r="F40" s="339"/>
      <c r="G40" s="339"/>
      <c r="H40" s="340"/>
      <c r="I40" s="151"/>
      <c r="J40" s="151"/>
      <c r="K40" s="151"/>
      <c r="L40" s="151"/>
      <c r="M40" s="151"/>
      <c r="N40" s="151"/>
      <c r="O40" s="151"/>
      <c r="P40" s="151"/>
      <c r="Q40" s="151"/>
      <c r="R40" s="151"/>
      <c r="S40" s="151"/>
      <c r="T40" s="151"/>
      <c r="U40" s="151"/>
      <c r="V40" s="151"/>
      <c r="W40" s="151"/>
      <c r="X40" s="151"/>
      <c r="Y40" s="151"/>
      <c r="Z40" s="151"/>
      <c r="AA40" s="152"/>
      <c r="AB40" s="458">
        <f>依頼書!AB38</f>
        <v>0</v>
      </c>
      <c r="AC40" s="459"/>
      <c r="AD40" s="172">
        <f>[1]依頼書!AD38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row>
    <row r="41" spans="1:51" s="1" customFormat="1" ht="16.5" customHeight="1" x14ac:dyDescent="0.15">
      <c r="A41" s="338"/>
      <c r="B41" s="339"/>
      <c r="C41" s="339"/>
      <c r="D41" s="339"/>
      <c r="E41" s="339"/>
      <c r="F41" s="339"/>
      <c r="G41" s="339"/>
      <c r="H41" s="340"/>
      <c r="I41" s="151"/>
      <c r="J41" s="151"/>
      <c r="K41" s="151"/>
      <c r="L41" s="151"/>
      <c r="M41" s="151"/>
      <c r="N41" s="151"/>
      <c r="O41" s="151"/>
      <c r="P41" s="151"/>
      <c r="Q41" s="151"/>
      <c r="R41" s="151"/>
      <c r="S41" s="151"/>
      <c r="T41" s="151"/>
      <c r="U41" s="151"/>
      <c r="V41" s="151"/>
      <c r="W41" s="151"/>
      <c r="X41" s="151"/>
      <c r="Y41" s="151"/>
      <c r="Z41" s="151"/>
      <c r="AA41" s="152"/>
      <c r="AB41" s="458">
        <f>依頼書!AB39</f>
        <v>0</v>
      </c>
      <c r="AC41" s="459"/>
      <c r="AD41" s="172">
        <f>[1]依頼書!AD39</f>
        <v>100000</v>
      </c>
      <c r="AE41" s="173"/>
      <c r="AF41" s="173"/>
      <c r="AG41" s="174" t="s">
        <v>29</v>
      </c>
      <c r="AH41" s="175"/>
      <c r="AI41" s="173">
        <f t="shared" ref="AI41:AI42"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row>
    <row r="42" spans="1:51" s="1" customFormat="1" ht="16.5" customHeight="1" x14ac:dyDescent="0.15">
      <c r="A42" s="338"/>
      <c r="B42" s="339"/>
      <c r="C42" s="339"/>
      <c r="D42" s="339"/>
      <c r="E42" s="339"/>
      <c r="F42" s="339"/>
      <c r="G42" s="339"/>
      <c r="H42" s="340"/>
      <c r="I42" s="151"/>
      <c r="J42" s="151"/>
      <c r="K42" s="151"/>
      <c r="L42" s="151"/>
      <c r="M42" s="151"/>
      <c r="N42" s="151"/>
      <c r="O42" s="151"/>
      <c r="P42" s="151"/>
      <c r="Q42" s="151"/>
      <c r="R42" s="151"/>
      <c r="S42" s="151"/>
      <c r="T42" s="151"/>
      <c r="U42" s="151"/>
      <c r="V42" s="151"/>
      <c r="W42" s="151"/>
      <c r="X42" s="151"/>
      <c r="Y42" s="151"/>
      <c r="Z42" s="151"/>
      <c r="AA42" s="152"/>
      <c r="AB42" s="458">
        <f>依頼書!AB40</f>
        <v>0</v>
      </c>
      <c r="AC42" s="459"/>
      <c r="AD42" s="172">
        <f>[1]依頼書!AD40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row>
    <row r="43" spans="1:51" s="1" customFormat="1" ht="16.5" customHeight="1" x14ac:dyDescent="0.15">
      <c r="A43" s="338"/>
      <c r="B43" s="339"/>
      <c r="C43" s="339"/>
      <c r="D43" s="339"/>
      <c r="E43" s="339"/>
      <c r="F43" s="339"/>
      <c r="G43" s="339"/>
      <c r="H43" s="340"/>
      <c r="I43" s="151"/>
      <c r="J43" s="151"/>
      <c r="K43" s="151"/>
      <c r="L43" s="151"/>
      <c r="M43" s="151"/>
      <c r="N43" s="151"/>
      <c r="O43" s="151"/>
      <c r="P43" s="151"/>
      <c r="Q43" s="151"/>
      <c r="R43" s="151"/>
      <c r="S43" s="151"/>
      <c r="T43" s="151"/>
      <c r="U43" s="151"/>
      <c r="V43" s="151"/>
      <c r="W43" s="151"/>
      <c r="X43" s="151"/>
      <c r="Y43" s="151"/>
      <c r="Z43" s="151"/>
      <c r="AA43" s="152"/>
      <c r="AB43" s="458"/>
      <c r="AC43" s="459"/>
      <c r="AD43" s="172"/>
      <c r="AE43" s="173"/>
      <c r="AF43" s="173"/>
      <c r="AG43" s="174"/>
      <c r="AH43" s="175"/>
      <c r="AI43" s="173"/>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row>
    <row r="44" spans="1:51" s="1" customFormat="1" ht="16.5" customHeight="1" x14ac:dyDescent="0.15">
      <c r="A44" s="338"/>
      <c r="B44" s="339"/>
      <c r="C44" s="339"/>
      <c r="D44" s="339"/>
      <c r="E44" s="339"/>
      <c r="F44" s="339"/>
      <c r="G44" s="339"/>
      <c r="H44" s="340"/>
      <c r="I44" s="154" t="s">
        <v>141</v>
      </c>
      <c r="J44" s="155"/>
      <c r="K44" s="155"/>
      <c r="L44" s="155"/>
      <c r="M44" s="155"/>
      <c r="N44" s="155"/>
      <c r="O44" s="155"/>
      <c r="P44" s="155"/>
      <c r="Q44" s="155"/>
      <c r="R44" s="155"/>
      <c r="S44" s="155"/>
      <c r="T44" s="155"/>
      <c r="U44" s="155"/>
      <c r="V44" s="155"/>
      <c r="W44" s="155"/>
      <c r="X44" s="155"/>
      <c r="Y44" s="155"/>
      <c r="Z44" s="155"/>
      <c r="AA44" s="156"/>
      <c r="AB44" s="177"/>
      <c r="AC44" s="178"/>
      <c r="AD44" s="157"/>
      <c r="AE44" s="155"/>
      <c r="AF44" s="155"/>
      <c r="AG44" s="155"/>
      <c r="AH44" s="156"/>
      <c r="AI44" s="177"/>
      <c r="AJ44" s="179"/>
      <c r="AK44" s="179"/>
      <c r="AL44" s="180"/>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row>
    <row r="45" spans="1:51" ht="16.5" customHeight="1" x14ac:dyDescent="0.15">
      <c r="A45" s="335" t="str">
        <f>依頼書!A43</f>
        <v/>
      </c>
      <c r="B45" s="336"/>
      <c r="C45" s="336"/>
      <c r="D45" s="336"/>
      <c r="E45" s="336"/>
      <c r="F45" s="336"/>
      <c r="G45" s="336"/>
      <c r="H45" s="337"/>
      <c r="I45" s="112" t="s">
        <v>118</v>
      </c>
      <c r="J45" s="11"/>
      <c r="K45" s="11"/>
      <c r="L45" s="11"/>
      <c r="M45" s="11"/>
      <c r="N45" s="11"/>
      <c r="O45" s="11"/>
      <c r="P45" s="11"/>
      <c r="Q45" s="11"/>
      <c r="R45" s="11"/>
      <c r="S45" s="11"/>
      <c r="T45" s="11"/>
      <c r="U45" s="11"/>
      <c r="V45" s="11"/>
      <c r="W45" s="11"/>
      <c r="X45" s="11"/>
      <c r="Y45" s="11"/>
      <c r="Z45" s="11"/>
      <c r="AA45" s="11"/>
      <c r="AB45" s="397">
        <f>依頼書!AB43</f>
        <v>0</v>
      </c>
      <c r="AC45" s="398"/>
      <c r="AD45" s="11"/>
      <c r="AE45" s="11"/>
      <c r="AF45" s="11"/>
      <c r="AG45" s="11"/>
      <c r="AH45" s="101"/>
      <c r="AI45" s="397">
        <f>依頼書!AI43</f>
        <v>0</v>
      </c>
      <c r="AJ45" s="404"/>
      <c r="AK45" s="404"/>
      <c r="AL45" s="405"/>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38"/>
      <c r="B46" s="339"/>
      <c r="C46" s="339"/>
      <c r="D46" s="339"/>
      <c r="E46" s="339"/>
      <c r="F46" s="339"/>
      <c r="G46" s="339"/>
      <c r="H46" s="340"/>
      <c r="I46" s="57"/>
      <c r="J46" s="17"/>
      <c r="K46" s="17"/>
      <c r="L46" s="17"/>
      <c r="M46" s="17"/>
      <c r="N46" s="17"/>
      <c r="O46" s="17"/>
      <c r="P46" s="17"/>
      <c r="Q46" s="17"/>
      <c r="R46" s="17"/>
      <c r="S46" s="17"/>
      <c r="T46" s="17"/>
      <c r="U46" s="17"/>
      <c r="V46" s="17"/>
      <c r="W46" s="17"/>
      <c r="X46" s="17"/>
      <c r="Y46" s="17"/>
      <c r="Z46" s="17"/>
      <c r="AA46" s="16"/>
      <c r="AB46" s="399">
        <f>依頼書!AB44</f>
        <v>0</v>
      </c>
      <c r="AC46" s="400"/>
      <c r="AD46" s="387">
        <v>50000</v>
      </c>
      <c r="AE46" s="387"/>
      <c r="AF46" s="387"/>
      <c r="AG46" s="388" t="s">
        <v>29</v>
      </c>
      <c r="AH46" s="325"/>
      <c r="AI46" s="389">
        <f>依頼書!AI44</f>
        <v>0</v>
      </c>
      <c r="AJ46" s="389"/>
      <c r="AK46" s="389"/>
      <c r="AL46" s="390"/>
      <c r="AO46" s="92">
        <f>依頼書!AO44</f>
        <v>0</v>
      </c>
      <c r="AP46" s="92" t="b">
        <f>依頼書!AP44</f>
        <v>0</v>
      </c>
      <c r="AQ46" s="92">
        <f>依頼書!AQ44</f>
        <v>0</v>
      </c>
      <c r="AR46" s="92">
        <f>依頼書!AR44</f>
        <v>0</v>
      </c>
      <c r="AS46" s="92">
        <f>依頼書!AS44</f>
        <v>0</v>
      </c>
      <c r="AT46" s="92">
        <f>依頼書!AT44</f>
        <v>0</v>
      </c>
      <c r="AU46" s="92">
        <f>依頼書!AU44</f>
        <v>0</v>
      </c>
      <c r="AV46" s="92">
        <f>依頼書!AV44</f>
        <v>0</v>
      </c>
      <c r="AW46" s="92" t="b">
        <f>依頼書!AW44</f>
        <v>0</v>
      </c>
      <c r="AX46" s="97">
        <f>依頼書!AX44</f>
        <v>0</v>
      </c>
      <c r="AY46" s="92">
        <f>依頼書!AY44</f>
        <v>0</v>
      </c>
    </row>
    <row r="47" spans="1:51" ht="16.5" customHeight="1" x14ac:dyDescent="0.15">
      <c r="A47" s="338"/>
      <c r="B47" s="339"/>
      <c r="C47" s="339"/>
      <c r="D47" s="339"/>
      <c r="E47" s="339"/>
      <c r="F47" s="339"/>
      <c r="G47" s="339"/>
      <c r="H47" s="340"/>
      <c r="I47" s="57"/>
      <c r="J47" s="17"/>
      <c r="K47" s="17"/>
      <c r="L47" s="17"/>
      <c r="M47" s="17"/>
      <c r="N47" s="17"/>
      <c r="O47" s="17"/>
      <c r="P47" s="17"/>
      <c r="Q47" s="17"/>
      <c r="R47" s="17"/>
      <c r="S47" s="17"/>
      <c r="T47" s="17"/>
      <c r="U47" s="17"/>
      <c r="V47" s="17"/>
      <c r="W47" s="17"/>
      <c r="X47" s="17"/>
      <c r="Y47" s="17"/>
      <c r="Z47" s="17"/>
      <c r="AA47" s="16"/>
      <c r="AB47" s="399">
        <f>依頼書!AB45</f>
        <v>0</v>
      </c>
      <c r="AC47" s="400"/>
      <c r="AD47" s="389">
        <v>70000</v>
      </c>
      <c r="AE47" s="389"/>
      <c r="AF47" s="389"/>
      <c r="AG47" s="388" t="s">
        <v>29</v>
      </c>
      <c r="AH47" s="325"/>
      <c r="AI47" s="389">
        <f>依頼書!AI45</f>
        <v>0</v>
      </c>
      <c r="AJ47" s="389"/>
      <c r="AK47" s="389"/>
      <c r="AL47" s="390"/>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7">
        <f>依頼書!AX45</f>
        <v>0</v>
      </c>
      <c r="AY47" s="92">
        <f>依頼書!AY45</f>
        <v>0</v>
      </c>
    </row>
    <row r="48" spans="1:51" ht="16.5" customHeight="1" x14ac:dyDescent="0.15">
      <c r="A48" s="338"/>
      <c r="B48" s="339"/>
      <c r="C48" s="339"/>
      <c r="D48" s="339"/>
      <c r="E48" s="339"/>
      <c r="F48" s="339"/>
      <c r="G48" s="339"/>
      <c r="H48" s="340"/>
      <c r="I48" s="17"/>
      <c r="J48" s="17"/>
      <c r="K48" s="17"/>
      <c r="L48" s="17"/>
      <c r="M48" s="17"/>
      <c r="N48" s="17"/>
      <c r="O48" s="17"/>
      <c r="P48" s="17"/>
      <c r="Q48" s="17"/>
      <c r="R48" s="17"/>
      <c r="S48" s="17"/>
      <c r="T48" s="17"/>
      <c r="U48" s="17"/>
      <c r="V48" s="17"/>
      <c r="W48" s="17"/>
      <c r="X48" s="17"/>
      <c r="Y48" s="17"/>
      <c r="Z48" s="17"/>
      <c r="AA48" s="16"/>
      <c r="AB48" s="399">
        <f>依頼書!AB46</f>
        <v>0</v>
      </c>
      <c r="AC48" s="400"/>
      <c r="AD48" s="16"/>
      <c r="AE48" s="16"/>
      <c r="AF48" s="16"/>
      <c r="AG48" s="388" t="s">
        <v>29</v>
      </c>
      <c r="AH48" s="325"/>
      <c r="AI48" s="399">
        <f>依頼書!AI46</f>
        <v>0</v>
      </c>
      <c r="AJ48" s="414"/>
      <c r="AK48" s="414"/>
      <c r="AL48" s="415"/>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7">
        <f>依頼書!AX46</f>
        <v>0</v>
      </c>
      <c r="AY48" s="92">
        <f>依頼書!AY46</f>
        <v>0</v>
      </c>
    </row>
    <row r="49" spans="1:59" ht="16.5" customHeight="1" x14ac:dyDescent="0.15">
      <c r="A49" s="338"/>
      <c r="B49" s="339"/>
      <c r="C49" s="339"/>
      <c r="D49" s="339"/>
      <c r="E49" s="339"/>
      <c r="F49" s="339"/>
      <c r="G49" s="339"/>
      <c r="H49" s="340"/>
      <c r="I49" s="57"/>
      <c r="J49" s="17"/>
      <c r="K49" s="17"/>
      <c r="L49" s="17"/>
      <c r="M49" s="17"/>
      <c r="N49" s="17"/>
      <c r="O49" s="17"/>
      <c r="P49" s="17"/>
      <c r="Q49" s="17"/>
      <c r="R49" s="17"/>
      <c r="S49" s="17"/>
      <c r="T49" s="17"/>
      <c r="U49" s="17"/>
      <c r="V49" s="17"/>
      <c r="W49" s="17"/>
      <c r="X49" s="17"/>
      <c r="Y49" s="17"/>
      <c r="Z49" s="17"/>
      <c r="AA49" s="16"/>
      <c r="AB49" s="399">
        <f>依頼書!AB47</f>
        <v>0</v>
      </c>
      <c r="AC49" s="400"/>
      <c r="AD49" s="16"/>
      <c r="AE49" s="16"/>
      <c r="AF49" s="16"/>
      <c r="AG49" s="388" t="s">
        <v>29</v>
      </c>
      <c r="AH49" s="325"/>
      <c r="AI49" s="399">
        <f>依頼書!AI47</f>
        <v>0</v>
      </c>
      <c r="AJ49" s="414"/>
      <c r="AK49" s="414"/>
      <c r="AL49" s="415"/>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7">
        <f>依頼書!AX47</f>
        <v>0</v>
      </c>
      <c r="AY49" s="92">
        <f>依頼書!AY47</f>
        <v>0</v>
      </c>
    </row>
    <row r="50" spans="1:59" ht="16.5" customHeight="1" x14ac:dyDescent="0.15">
      <c r="A50" s="366"/>
      <c r="B50" s="367"/>
      <c r="C50" s="367"/>
      <c r="D50" s="367"/>
      <c r="E50" s="367"/>
      <c r="F50" s="367"/>
      <c r="G50" s="367"/>
      <c r="H50" s="368"/>
      <c r="I50" s="113"/>
      <c r="J50" s="114"/>
      <c r="K50" s="114"/>
      <c r="L50" s="114"/>
      <c r="M50" s="114"/>
      <c r="N50" s="114"/>
      <c r="O50" s="114"/>
      <c r="P50" s="114"/>
      <c r="Q50" s="114"/>
      <c r="R50" s="114"/>
      <c r="S50" s="114"/>
      <c r="T50" s="115"/>
      <c r="U50" s="116"/>
      <c r="V50" s="115"/>
      <c r="W50" s="114"/>
      <c r="X50" s="114"/>
      <c r="Y50" s="114"/>
      <c r="Z50" s="114"/>
      <c r="AA50" s="109"/>
      <c r="AB50" s="391">
        <f>依頼書!AB48</f>
        <v>0</v>
      </c>
      <c r="AC50" s="392"/>
      <c r="AD50" s="408">
        <v>30000</v>
      </c>
      <c r="AE50" s="408"/>
      <c r="AF50" s="408"/>
      <c r="AG50" s="394" t="s">
        <v>29</v>
      </c>
      <c r="AH50" s="395"/>
      <c r="AI50" s="393">
        <f>依頼書!AI48</f>
        <v>0</v>
      </c>
      <c r="AJ50" s="393"/>
      <c r="AK50" s="393"/>
      <c r="AL50" s="396"/>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7">
        <f>依頼書!AX48</f>
        <v>0</v>
      </c>
      <c r="AY50" s="92">
        <f>依頼書!AY48</f>
        <v>0</v>
      </c>
      <c r="BB50" s="58"/>
      <c r="BC50" s="58"/>
      <c r="BD50" s="58"/>
      <c r="BE50" s="58"/>
      <c r="BF50" s="58"/>
      <c r="BG50" s="58"/>
    </row>
    <row r="51" spans="1:59" ht="16.5" customHeight="1" x14ac:dyDescent="0.15">
      <c r="A51" s="335" t="str">
        <f>依頼書!A49</f>
        <v/>
      </c>
      <c r="B51" s="336"/>
      <c r="C51" s="336"/>
      <c r="D51" s="336"/>
      <c r="E51" s="336"/>
      <c r="F51" s="336"/>
      <c r="G51" s="336"/>
      <c r="H51" s="337"/>
      <c r="I51" s="57" t="s">
        <v>117</v>
      </c>
      <c r="J51" s="17"/>
      <c r="K51" s="17"/>
      <c r="L51" s="17"/>
      <c r="M51" s="17"/>
      <c r="N51" s="17"/>
      <c r="O51" s="17"/>
      <c r="P51" s="17"/>
      <c r="Q51" s="17"/>
      <c r="R51" s="17"/>
      <c r="S51" s="17"/>
      <c r="T51" s="17"/>
      <c r="U51" s="17"/>
      <c r="V51" s="17"/>
      <c r="W51" s="17"/>
      <c r="X51" s="17"/>
      <c r="Y51" s="17"/>
      <c r="Z51" s="17"/>
      <c r="AA51" s="16"/>
      <c r="AB51" s="397">
        <f>依頼書!AB49</f>
        <v>0</v>
      </c>
      <c r="AC51" s="398"/>
      <c r="AD51" s="16"/>
      <c r="AE51" s="16"/>
      <c r="AF51" s="16"/>
      <c r="AG51" s="16"/>
      <c r="AH51" s="102"/>
      <c r="AI51" s="397">
        <f>依頼書!AI49</f>
        <v>0</v>
      </c>
      <c r="AJ51" s="404"/>
      <c r="AK51" s="404"/>
      <c r="AL51" s="405"/>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38"/>
      <c r="B52" s="339"/>
      <c r="C52" s="339"/>
      <c r="D52" s="339"/>
      <c r="E52" s="339"/>
      <c r="F52" s="339"/>
      <c r="G52" s="339"/>
      <c r="H52" s="340"/>
      <c r="I52" s="57"/>
      <c r="J52" s="17"/>
      <c r="K52" s="17"/>
      <c r="L52" s="17"/>
      <c r="M52" s="17"/>
      <c r="N52" s="17"/>
      <c r="O52" s="17"/>
      <c r="P52" s="17"/>
      <c r="Q52" s="17"/>
      <c r="R52" s="17"/>
      <c r="S52" s="17"/>
      <c r="T52" s="17"/>
      <c r="U52" s="117" t="s">
        <v>37</v>
      </c>
      <c r="V52" s="118">
        <f>依頼書!V50</f>
        <v>0</v>
      </c>
      <c r="W52" s="17" t="s">
        <v>119</v>
      </c>
      <c r="X52" s="17"/>
      <c r="Y52" s="17"/>
      <c r="Z52" s="17"/>
      <c r="AA52" s="16"/>
      <c r="AB52" s="399">
        <f>依頼書!AB50</f>
        <v>0</v>
      </c>
      <c r="AC52" s="400"/>
      <c r="AD52" s="387">
        <v>2500</v>
      </c>
      <c r="AE52" s="387"/>
      <c r="AF52" s="387"/>
      <c r="AG52" s="388" t="s">
        <v>29</v>
      </c>
      <c r="AH52" s="325"/>
      <c r="AI52" s="389">
        <f>依頼書!AI50</f>
        <v>0</v>
      </c>
      <c r="AJ52" s="389"/>
      <c r="AK52" s="389"/>
      <c r="AL52" s="390"/>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7">
        <f>依頼書!AX50</f>
        <v>0</v>
      </c>
      <c r="AY52" s="92">
        <f>依頼書!AY50</f>
        <v>0</v>
      </c>
    </row>
    <row r="53" spans="1:59" ht="16.5" customHeight="1" x14ac:dyDescent="0.15">
      <c r="A53" s="338"/>
      <c r="B53" s="339"/>
      <c r="C53" s="339"/>
      <c r="D53" s="339"/>
      <c r="E53" s="339"/>
      <c r="F53" s="339"/>
      <c r="G53" s="339"/>
      <c r="H53" s="340"/>
      <c r="I53" s="57"/>
      <c r="J53" s="17"/>
      <c r="K53" s="17"/>
      <c r="L53" s="17"/>
      <c r="M53" s="17"/>
      <c r="N53" s="17"/>
      <c r="O53" s="17"/>
      <c r="P53" s="17"/>
      <c r="Q53" s="17"/>
      <c r="R53" s="17"/>
      <c r="S53" s="17"/>
      <c r="T53" s="17"/>
      <c r="V53" s="17"/>
      <c r="W53" s="117" t="s">
        <v>37</v>
      </c>
      <c r="X53" s="118">
        <f>依頼書!X51</f>
        <v>0</v>
      </c>
      <c r="Y53" s="17" t="s">
        <v>119</v>
      </c>
      <c r="Z53" s="17"/>
      <c r="AA53" s="16"/>
      <c r="AB53" s="399">
        <f>依頼書!AB51</f>
        <v>0</v>
      </c>
      <c r="AC53" s="400"/>
      <c r="AD53" s="387">
        <v>2500</v>
      </c>
      <c r="AE53" s="387"/>
      <c r="AF53" s="387"/>
      <c r="AG53" s="388" t="s">
        <v>29</v>
      </c>
      <c r="AH53" s="325"/>
      <c r="AI53" s="451">
        <f>依頼書!AI51</f>
        <v>0</v>
      </c>
      <c r="AJ53" s="452"/>
      <c r="AK53" s="452"/>
      <c r="AL53" s="453"/>
      <c r="AO53" s="92">
        <f>依頼書!AO51</f>
        <v>0</v>
      </c>
      <c r="AP53" s="92" t="b">
        <f>依頼書!AP51</f>
        <v>0</v>
      </c>
      <c r="AQ53" s="92">
        <f>依頼書!AQ51</f>
        <v>0</v>
      </c>
      <c r="AR53" s="97">
        <f>依頼書!AR51</f>
        <v>0</v>
      </c>
      <c r="AS53" s="92">
        <f>依頼書!AS51</f>
        <v>0</v>
      </c>
      <c r="AT53" s="92">
        <f>依頼書!AT51</f>
        <v>0</v>
      </c>
      <c r="AU53" s="92">
        <f>依頼書!AU51</f>
        <v>0</v>
      </c>
      <c r="AV53" s="92">
        <f>依頼書!AV51</f>
        <v>0</v>
      </c>
      <c r="AW53" s="92" t="b">
        <f>依頼書!AW51</f>
        <v>0</v>
      </c>
      <c r="AX53" s="97">
        <f>依頼書!AX51</f>
        <v>0</v>
      </c>
      <c r="AY53" s="92">
        <f>依頼書!AY51</f>
        <v>0</v>
      </c>
    </row>
    <row r="54" spans="1:59" ht="16.5" customHeight="1" x14ac:dyDescent="0.15">
      <c r="A54" s="338"/>
      <c r="B54" s="339"/>
      <c r="C54" s="339"/>
      <c r="D54" s="339"/>
      <c r="E54" s="339"/>
      <c r="F54" s="339"/>
      <c r="G54" s="339"/>
      <c r="H54" s="340"/>
      <c r="I54" s="57" t="s">
        <v>110</v>
      </c>
      <c r="J54" s="17"/>
      <c r="K54" s="17"/>
      <c r="L54" s="17"/>
      <c r="M54" s="17"/>
      <c r="N54" s="17"/>
      <c r="O54" s="17"/>
      <c r="P54" s="17"/>
      <c r="Q54" s="17"/>
      <c r="R54" s="17"/>
      <c r="S54" s="17"/>
      <c r="T54" s="17"/>
      <c r="U54" s="17"/>
      <c r="V54" s="17"/>
      <c r="W54" s="17"/>
      <c r="X54" s="17"/>
      <c r="Y54" s="17"/>
      <c r="Z54" s="17"/>
      <c r="AA54" s="16"/>
      <c r="AB54" s="399">
        <f>依頼書!AB52</f>
        <v>0</v>
      </c>
      <c r="AC54" s="400"/>
      <c r="AD54" s="16"/>
      <c r="AE54" s="16"/>
      <c r="AF54" s="16"/>
      <c r="AG54" s="16"/>
      <c r="AH54" s="102"/>
      <c r="AI54" s="399">
        <f>依頼書!AI52</f>
        <v>0</v>
      </c>
      <c r="AJ54" s="414"/>
      <c r="AK54" s="414"/>
      <c r="AL54" s="415"/>
      <c r="AO54" s="92">
        <f>依頼書!AO52</f>
        <v>0</v>
      </c>
      <c r="AP54" s="97">
        <f>依頼書!AP52</f>
        <v>0</v>
      </c>
      <c r="AQ54" s="92">
        <f>依頼書!AQ52</f>
        <v>0</v>
      </c>
      <c r="AR54" s="97">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6"/>
      <c r="B55" s="367"/>
      <c r="C55" s="367"/>
      <c r="D55" s="367"/>
      <c r="E55" s="367"/>
      <c r="F55" s="367"/>
      <c r="G55" s="367"/>
      <c r="H55" s="368"/>
      <c r="I55" s="113"/>
      <c r="J55" s="114"/>
      <c r="K55" s="114"/>
      <c r="L55" s="114"/>
      <c r="M55" s="114"/>
      <c r="N55" s="114"/>
      <c r="O55" s="114"/>
      <c r="P55" s="114"/>
      <c r="Q55" s="114"/>
      <c r="R55" s="114"/>
      <c r="S55" s="114"/>
      <c r="T55" s="114"/>
      <c r="U55" s="114"/>
      <c r="V55" s="114"/>
      <c r="W55" s="114"/>
      <c r="X55" s="114"/>
      <c r="Y55" s="114"/>
      <c r="Z55" s="114"/>
      <c r="AA55" s="16"/>
      <c r="AB55" s="391">
        <f>依頼書!AB53</f>
        <v>0</v>
      </c>
      <c r="AC55" s="392"/>
      <c r="AD55" s="109"/>
      <c r="AE55" s="109"/>
      <c r="AF55" s="109"/>
      <c r="AG55" s="109"/>
      <c r="AH55" s="110"/>
      <c r="AI55" s="391">
        <f>依頼書!AI53</f>
        <v>0</v>
      </c>
      <c r="AJ55" s="454"/>
      <c r="AK55" s="454"/>
      <c r="AL55" s="455"/>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7">
        <f>依頼書!AX53</f>
        <v>0</v>
      </c>
      <c r="AY55" s="92">
        <f>依頼書!AY53</f>
        <v>0</v>
      </c>
    </row>
    <row r="56" spans="1:59" ht="16.5" customHeight="1" x14ac:dyDescent="0.15">
      <c r="A56" s="335" t="str">
        <f>依頼書!A54</f>
        <v/>
      </c>
      <c r="B56" s="336"/>
      <c r="C56" s="336"/>
      <c r="D56" s="336"/>
      <c r="E56" s="336"/>
      <c r="F56" s="336"/>
      <c r="G56" s="336"/>
      <c r="H56" s="337"/>
      <c r="I56" s="57" t="str">
        <f>【学外】見積書!I56</f>
        <v>融解・移植の有無</v>
      </c>
      <c r="J56" s="11"/>
      <c r="K56" s="11"/>
      <c r="L56" s="11"/>
      <c r="M56" s="11"/>
      <c r="N56" s="11"/>
      <c r="O56" s="11"/>
      <c r="P56" s="11"/>
      <c r="Q56" s="11"/>
      <c r="R56" s="11"/>
      <c r="S56" s="11"/>
      <c r="T56" s="11"/>
      <c r="U56" s="11"/>
      <c r="V56" s="11"/>
      <c r="W56" s="11"/>
      <c r="X56" s="11"/>
      <c r="Y56" s="11"/>
      <c r="Z56" s="11"/>
      <c r="AA56" s="11"/>
      <c r="AB56" s="397">
        <f>依頼書!AB54</f>
        <v>0</v>
      </c>
      <c r="AC56" s="398"/>
      <c r="AD56" s="112"/>
      <c r="AE56" s="11"/>
      <c r="AF56" s="11"/>
      <c r="AG56" s="11"/>
      <c r="AH56" s="101"/>
      <c r="AI56" s="397">
        <f>依頼書!AI54</f>
        <v>0</v>
      </c>
      <c r="AJ56" s="404"/>
      <c r="AK56" s="404"/>
      <c r="AL56" s="405"/>
      <c r="AO56" s="97">
        <f>依頼書!AO54</f>
        <v>0</v>
      </c>
      <c r="AP56" s="97">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38"/>
      <c r="B57" s="339"/>
      <c r="C57" s="339"/>
      <c r="D57" s="339"/>
      <c r="E57" s="339"/>
      <c r="F57" s="339"/>
      <c r="G57" s="339"/>
      <c r="H57" s="340"/>
      <c r="I57" s="57"/>
      <c r="J57" s="17"/>
      <c r="K57" s="17"/>
      <c r="L57" s="17"/>
      <c r="M57" s="17"/>
      <c r="N57" s="17"/>
      <c r="O57" s="17"/>
      <c r="P57" s="17"/>
      <c r="Q57" s="17"/>
      <c r="R57" s="17"/>
      <c r="S57" s="17"/>
      <c r="T57" s="17"/>
      <c r="U57" s="17"/>
      <c r="V57" s="17"/>
      <c r="W57" s="17"/>
      <c r="X57" s="17"/>
      <c r="Y57" s="17"/>
      <c r="Z57" s="17"/>
      <c r="AA57" s="16"/>
      <c r="AB57" s="399">
        <f>依頼書!AB55</f>
        <v>0</v>
      </c>
      <c r="AC57" s="400"/>
      <c r="AD57" s="389"/>
      <c r="AE57" s="389"/>
      <c r="AF57" s="389"/>
      <c r="AG57" s="388"/>
      <c r="AH57" s="325"/>
      <c r="AI57" s="389">
        <f>依頼書!AI55</f>
        <v>0</v>
      </c>
      <c r="AJ57" s="389"/>
      <c r="AK57" s="389"/>
      <c r="AL57" s="390"/>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7">
        <f>依頼書!AX55</f>
        <v>0</v>
      </c>
      <c r="AY57" s="92">
        <f>依頼書!AY55</f>
        <v>0</v>
      </c>
    </row>
    <row r="58" spans="1:59" ht="16.5" customHeight="1" x14ac:dyDescent="0.15">
      <c r="A58" s="338"/>
      <c r="B58" s="339"/>
      <c r="C58" s="339"/>
      <c r="D58" s="339"/>
      <c r="E58" s="339"/>
      <c r="F58" s="339"/>
      <c r="G58" s="339"/>
      <c r="H58" s="340"/>
      <c r="I58" s="113"/>
      <c r="J58" s="114"/>
      <c r="K58" s="114"/>
      <c r="L58" s="114"/>
      <c r="M58" s="114"/>
      <c r="N58" s="114"/>
      <c r="O58" s="114"/>
      <c r="P58" s="114"/>
      <c r="Q58" s="114"/>
      <c r="R58" s="114"/>
      <c r="S58" s="114"/>
      <c r="T58" s="114"/>
      <c r="U58" s="114"/>
      <c r="V58" s="114"/>
      <c r="W58" s="114"/>
      <c r="X58" s="114"/>
      <c r="Y58" s="114"/>
      <c r="Z58" s="114"/>
      <c r="AA58" s="109"/>
      <c r="AB58" s="391">
        <f>依頼書!AB56</f>
        <v>0</v>
      </c>
      <c r="AC58" s="392"/>
      <c r="AD58" s="393">
        <f>依頼書!AD56</f>
        <v>15000</v>
      </c>
      <c r="AE58" s="393"/>
      <c r="AF58" s="393"/>
      <c r="AG58" s="394" t="str">
        <f>依頼書!AG56</f>
        <v>/系統</v>
      </c>
      <c r="AH58" s="395"/>
      <c r="AI58" s="393">
        <f>依頼書!AI56</f>
        <v>0</v>
      </c>
      <c r="AJ58" s="393"/>
      <c r="AK58" s="393"/>
      <c r="AL58" s="396"/>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7">
        <f>依頼書!AX56</f>
        <v>0</v>
      </c>
      <c r="AY58" s="92">
        <f>依頼書!AY56</f>
        <v>0</v>
      </c>
    </row>
    <row r="59" spans="1:59" ht="16.5" customHeight="1" x14ac:dyDescent="0.15">
      <c r="A59" s="338"/>
      <c r="B59" s="339"/>
      <c r="C59" s="339"/>
      <c r="D59" s="339"/>
      <c r="E59" s="339"/>
      <c r="F59" s="339"/>
      <c r="G59" s="339"/>
      <c r="H59" s="340"/>
      <c r="I59" s="112" t="str">
        <f>依頼書!I57</f>
        <v>移植に用いる胚の種類</v>
      </c>
      <c r="J59" s="16"/>
      <c r="K59" s="16"/>
      <c r="L59" s="16"/>
      <c r="M59" s="16"/>
      <c r="N59" s="16"/>
      <c r="O59" s="16"/>
      <c r="P59" s="16"/>
      <c r="Q59" s="16"/>
      <c r="R59" s="16"/>
      <c r="S59" s="16"/>
      <c r="T59" s="16"/>
      <c r="U59" s="16"/>
      <c r="V59" s="16"/>
      <c r="W59" s="16"/>
      <c r="X59" s="16"/>
      <c r="Y59" s="16"/>
      <c r="Z59" s="16"/>
      <c r="AA59" s="16"/>
      <c r="AB59" s="397">
        <f>依頼書!AB57</f>
        <v>0</v>
      </c>
      <c r="AC59" s="398"/>
      <c r="AD59" s="103"/>
      <c r="AE59" s="16"/>
      <c r="AF59" s="16"/>
      <c r="AG59" s="16"/>
      <c r="AH59" s="102"/>
      <c r="AI59" s="397">
        <f>依頼書!AI57</f>
        <v>0</v>
      </c>
      <c r="AJ59" s="404"/>
      <c r="AK59" s="404"/>
      <c r="AL59" s="405"/>
      <c r="AO59" s="92">
        <f>依頼書!AO57</f>
        <v>0</v>
      </c>
      <c r="AP59" s="97">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38"/>
      <c r="B60" s="339"/>
      <c r="C60" s="339"/>
      <c r="D60" s="339"/>
      <c r="E60" s="339"/>
      <c r="F60" s="339"/>
      <c r="G60" s="339"/>
      <c r="H60" s="340"/>
      <c r="I60" s="17"/>
      <c r="J60" s="17"/>
      <c r="K60" s="17"/>
      <c r="L60" s="17"/>
      <c r="M60" s="17"/>
      <c r="N60" s="17"/>
      <c r="O60" s="17"/>
      <c r="P60" s="17"/>
      <c r="Q60" s="17"/>
      <c r="R60" s="17"/>
      <c r="S60" s="17"/>
      <c r="T60" s="17"/>
      <c r="U60" s="17"/>
      <c r="V60" s="17"/>
      <c r="W60" s="17"/>
      <c r="X60" s="17"/>
      <c r="Y60" s="17"/>
      <c r="Z60" s="17"/>
      <c r="AA60" s="16"/>
      <c r="AB60" s="399">
        <f>依頼書!AB58</f>
        <v>0</v>
      </c>
      <c r="AC60" s="400"/>
      <c r="AD60" s="389">
        <v>30000</v>
      </c>
      <c r="AE60" s="389"/>
      <c r="AF60" s="389"/>
      <c r="AG60" s="388" t="s">
        <v>29</v>
      </c>
      <c r="AH60" s="325"/>
      <c r="AI60" s="389">
        <f>依頼書!AI58</f>
        <v>0</v>
      </c>
      <c r="AJ60" s="389"/>
      <c r="AK60" s="389"/>
      <c r="AL60" s="390"/>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7">
        <f>依頼書!AX58</f>
        <v>0</v>
      </c>
      <c r="AY60" s="92">
        <f>依頼書!AY58</f>
        <v>0</v>
      </c>
    </row>
    <row r="61" spans="1:59" ht="16.5" customHeight="1" x14ac:dyDescent="0.15">
      <c r="A61" s="338"/>
      <c r="B61" s="339"/>
      <c r="C61" s="339"/>
      <c r="D61" s="339"/>
      <c r="E61" s="339"/>
      <c r="F61" s="339"/>
      <c r="G61" s="339"/>
      <c r="H61" s="340"/>
      <c r="I61" s="114"/>
      <c r="J61" s="114"/>
      <c r="K61" s="114"/>
      <c r="L61" s="114"/>
      <c r="M61" s="114"/>
      <c r="N61" s="114"/>
      <c r="O61" s="114"/>
      <c r="P61" s="114"/>
      <c r="Q61" s="114"/>
      <c r="R61" s="114"/>
      <c r="S61" s="114"/>
      <c r="T61" s="114"/>
      <c r="U61" s="114"/>
      <c r="V61" s="114"/>
      <c r="W61" s="114"/>
      <c r="X61" s="114"/>
      <c r="Y61" s="114"/>
      <c r="Z61" s="114"/>
      <c r="AA61" s="109"/>
      <c r="AB61" s="391">
        <f>依頼書!AB59</f>
        <v>0</v>
      </c>
      <c r="AC61" s="392"/>
      <c r="AD61" s="436">
        <v>30000</v>
      </c>
      <c r="AE61" s="393"/>
      <c r="AF61" s="393"/>
      <c r="AG61" s="394" t="s">
        <v>29</v>
      </c>
      <c r="AH61" s="395"/>
      <c r="AI61" s="393">
        <f>依頼書!AI59</f>
        <v>0</v>
      </c>
      <c r="AJ61" s="393"/>
      <c r="AK61" s="393"/>
      <c r="AL61" s="396"/>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7">
        <f>依頼書!AX59</f>
        <v>0</v>
      </c>
      <c r="AY61" s="92">
        <f>依頼書!AY59</f>
        <v>0</v>
      </c>
    </row>
    <row r="62" spans="1:59" ht="16.5" customHeight="1" x14ac:dyDescent="0.15">
      <c r="A62" s="338"/>
      <c r="B62" s="339"/>
      <c r="C62" s="339"/>
      <c r="D62" s="339"/>
      <c r="E62" s="339"/>
      <c r="F62" s="339"/>
      <c r="G62" s="339"/>
      <c r="H62" s="340"/>
      <c r="I62" s="108" t="s">
        <v>12</v>
      </c>
      <c r="J62" s="108"/>
      <c r="K62" s="108"/>
      <c r="L62" s="108"/>
      <c r="M62" s="108"/>
      <c r="N62" s="108"/>
      <c r="O62" s="108"/>
      <c r="P62" s="108"/>
      <c r="Q62" s="108"/>
      <c r="R62" s="108"/>
      <c r="S62" s="108"/>
      <c r="T62" s="108"/>
      <c r="U62" s="108"/>
      <c r="V62" s="108"/>
      <c r="W62" s="108"/>
      <c r="X62" s="108"/>
      <c r="Y62" s="108"/>
      <c r="Z62" s="108"/>
      <c r="AA62" s="108"/>
      <c r="AB62" s="397">
        <f>依頼書!AB60</f>
        <v>0</v>
      </c>
      <c r="AC62" s="398"/>
      <c r="AD62" s="103"/>
      <c r="AE62" s="16"/>
      <c r="AF62" s="16"/>
      <c r="AG62" s="16"/>
      <c r="AH62" s="102"/>
      <c r="AI62" s="397">
        <f>依頼書!AI60</f>
        <v>0</v>
      </c>
      <c r="AJ62" s="404"/>
      <c r="AK62" s="404"/>
      <c r="AL62" s="405"/>
      <c r="AO62" s="92">
        <f>依頼書!AO60</f>
        <v>0</v>
      </c>
      <c r="AP62" s="97">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38"/>
      <c r="B63" s="339"/>
      <c r="C63" s="339"/>
      <c r="D63" s="339"/>
      <c r="E63" s="339"/>
      <c r="F63" s="339"/>
      <c r="G63" s="339"/>
      <c r="H63" s="340"/>
      <c r="I63" s="17"/>
      <c r="J63" s="17"/>
      <c r="K63" s="17"/>
      <c r="L63" s="17"/>
      <c r="M63" s="17"/>
      <c r="N63" s="17"/>
      <c r="O63" s="17"/>
      <c r="P63" s="17"/>
      <c r="Q63" s="17"/>
      <c r="R63" s="17"/>
      <c r="S63" s="17"/>
      <c r="T63" s="17"/>
      <c r="U63" s="17"/>
      <c r="V63" s="17"/>
      <c r="W63" s="17"/>
      <c r="X63" s="17"/>
      <c r="Y63" s="17"/>
      <c r="Z63" s="17"/>
      <c r="AA63" s="16"/>
      <c r="AB63" s="399">
        <f>依頼書!AB61</f>
        <v>0</v>
      </c>
      <c r="AC63" s="400"/>
      <c r="AD63" s="389">
        <v>-5000</v>
      </c>
      <c r="AE63" s="389"/>
      <c r="AF63" s="389"/>
      <c r="AG63" s="388" t="s">
        <v>29</v>
      </c>
      <c r="AH63" s="325"/>
      <c r="AI63" s="389">
        <f>依頼書!AI61</f>
        <v>0</v>
      </c>
      <c r="AJ63" s="389"/>
      <c r="AK63" s="389"/>
      <c r="AL63" s="390"/>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7">
        <f>依頼書!AX61</f>
        <v>0</v>
      </c>
      <c r="AY63" s="92">
        <f>依頼書!AY61</f>
        <v>0</v>
      </c>
    </row>
    <row r="64" spans="1:59" ht="16.5" customHeight="1" x14ac:dyDescent="0.15">
      <c r="A64" s="366"/>
      <c r="B64" s="367"/>
      <c r="C64" s="367"/>
      <c r="D64" s="367"/>
      <c r="E64" s="367"/>
      <c r="F64" s="367"/>
      <c r="G64" s="367"/>
      <c r="H64" s="368"/>
      <c r="I64" s="114"/>
      <c r="J64" s="114"/>
      <c r="K64" s="114"/>
      <c r="L64" s="114"/>
      <c r="M64" s="114"/>
      <c r="N64" s="114"/>
      <c r="O64" s="114"/>
      <c r="P64" s="114"/>
      <c r="Q64" s="114"/>
      <c r="R64" s="114"/>
      <c r="S64" s="114"/>
      <c r="T64" s="114"/>
      <c r="U64" s="114"/>
      <c r="V64" s="114"/>
      <c r="W64" s="114"/>
      <c r="X64" s="114"/>
      <c r="Y64" s="114"/>
      <c r="Z64" s="114"/>
      <c r="AA64" s="109"/>
      <c r="AB64" s="391">
        <f>依頼書!AB62</f>
        <v>0</v>
      </c>
      <c r="AC64" s="392"/>
      <c r="AD64" s="436">
        <v>0</v>
      </c>
      <c r="AE64" s="393"/>
      <c r="AF64" s="393"/>
      <c r="AG64" s="394" t="s">
        <v>29</v>
      </c>
      <c r="AH64" s="395"/>
      <c r="AI64" s="393">
        <f>依頼書!AI62</f>
        <v>0</v>
      </c>
      <c r="AJ64" s="393"/>
      <c r="AK64" s="393"/>
      <c r="AL64" s="396"/>
      <c r="AO64" s="92">
        <f>依頼書!AO62</f>
        <v>0</v>
      </c>
      <c r="AP64" s="92" t="b">
        <f>依頼書!AP62</f>
        <v>0</v>
      </c>
      <c r="AQ64" s="97">
        <f>依頼書!AQ62</f>
        <v>0</v>
      </c>
      <c r="AR64" s="92">
        <f>依頼書!AR62</f>
        <v>0</v>
      </c>
      <c r="AS64" s="92">
        <f>依頼書!AS62</f>
        <v>0</v>
      </c>
      <c r="AT64" s="92">
        <f>依頼書!AT62</f>
        <v>0</v>
      </c>
      <c r="AU64" s="92">
        <f>依頼書!AU62</f>
        <v>0</v>
      </c>
      <c r="AV64" s="92">
        <f>依頼書!AV62</f>
        <v>0</v>
      </c>
      <c r="AW64" s="92" t="b">
        <f>依頼書!AW62</f>
        <v>0</v>
      </c>
      <c r="AX64" s="97">
        <f>依頼書!AX62</f>
        <v>0</v>
      </c>
      <c r="AY64" s="92">
        <f>依頼書!AY62</f>
        <v>0</v>
      </c>
    </row>
    <row r="65" spans="1:51" ht="16.5" customHeight="1" x14ac:dyDescent="0.15">
      <c r="A65" s="119"/>
      <c r="B65" s="120"/>
      <c r="C65" s="120"/>
      <c r="D65" s="120"/>
      <c r="E65" s="120"/>
      <c r="F65" s="120"/>
      <c r="G65" s="120"/>
      <c r="H65" s="121"/>
      <c r="I65" s="122" t="s">
        <v>111</v>
      </c>
      <c r="J65" s="123"/>
      <c r="K65" s="123"/>
      <c r="L65" s="447">
        <f>依頼書!L63</f>
        <v>0</v>
      </c>
      <c r="M65" s="447"/>
      <c r="N65" s="447"/>
      <c r="O65" s="447"/>
      <c r="P65" s="447"/>
      <c r="Q65" s="447"/>
      <c r="R65" s="447"/>
      <c r="S65" s="447"/>
      <c r="T65" s="447"/>
      <c r="U65" s="447"/>
      <c r="V65" s="447"/>
      <c r="W65" s="447"/>
      <c r="X65" s="447"/>
      <c r="Y65" s="447"/>
      <c r="Z65" s="447"/>
      <c r="AA65" s="447"/>
      <c r="AB65" s="447"/>
      <c r="AC65" s="448"/>
      <c r="AD65" s="379">
        <f>依頼書!AD63</f>
        <v>0</v>
      </c>
      <c r="AE65" s="380"/>
      <c r="AF65" s="380"/>
      <c r="AG65" s="439" t="s">
        <v>113</v>
      </c>
      <c r="AH65" s="440"/>
      <c r="AI65" s="380">
        <f>依頼書!AI63</f>
        <v>0</v>
      </c>
      <c r="AJ65" s="380"/>
      <c r="AK65" s="380"/>
      <c r="AL65" s="381"/>
      <c r="AO65" s="92" t="b">
        <f>依頼書!AO63</f>
        <v>0</v>
      </c>
      <c r="AP65" s="97">
        <f>依頼書!AP63</f>
        <v>0</v>
      </c>
      <c r="AQ65" s="92">
        <f>依頼書!AQ63</f>
        <v>0</v>
      </c>
      <c r="AR65" s="92">
        <f>依頼書!AR63</f>
        <v>0</v>
      </c>
      <c r="AS65" s="92">
        <f>依頼書!AS63</f>
        <v>0</v>
      </c>
      <c r="AT65" s="92">
        <f>依頼書!AT63</f>
        <v>0</v>
      </c>
      <c r="AU65" s="92">
        <f>依頼書!AU63</f>
        <v>0</v>
      </c>
      <c r="AV65" s="92">
        <f>依頼書!AV63</f>
        <v>0</v>
      </c>
      <c r="AW65" s="92" t="b">
        <f>依頼書!AW63</f>
        <v>0</v>
      </c>
      <c r="AX65" s="97">
        <f>依頼書!AX63</f>
        <v>0</v>
      </c>
      <c r="AY65" s="92">
        <f>依頼書!AY63</f>
        <v>0</v>
      </c>
    </row>
    <row r="66" spans="1:51" ht="16.5" customHeight="1" x14ac:dyDescent="0.15">
      <c r="A66" s="119"/>
      <c r="B66" s="120"/>
      <c r="C66" s="120"/>
      <c r="D66" s="120"/>
      <c r="E66" s="120"/>
      <c r="F66" s="120"/>
      <c r="G66" s="120"/>
      <c r="H66" s="121"/>
      <c r="I66" s="122" t="s">
        <v>112</v>
      </c>
      <c r="J66" s="123"/>
      <c r="K66" s="447">
        <f>依頼書!K64</f>
        <v>0</v>
      </c>
      <c r="L66" s="447"/>
      <c r="M66" s="447"/>
      <c r="N66" s="447"/>
      <c r="O66" s="447"/>
      <c r="P66" s="447"/>
      <c r="Q66" s="447"/>
      <c r="R66" s="447"/>
      <c r="S66" s="447"/>
      <c r="T66" s="447"/>
      <c r="U66" s="447"/>
      <c r="V66" s="447"/>
      <c r="W66" s="447"/>
      <c r="X66" s="447"/>
      <c r="Y66" s="447"/>
      <c r="Z66" s="447"/>
      <c r="AA66" s="447"/>
      <c r="AB66" s="447"/>
      <c r="AC66" s="448"/>
      <c r="AD66" s="389">
        <f>依頼書!AD64</f>
        <v>0</v>
      </c>
      <c r="AE66" s="389"/>
      <c r="AF66" s="389"/>
      <c r="AG66" s="388" t="s">
        <v>113</v>
      </c>
      <c r="AH66" s="325"/>
      <c r="AI66" s="389">
        <f>依頼書!AI64</f>
        <v>0</v>
      </c>
      <c r="AJ66" s="389"/>
      <c r="AK66" s="389"/>
      <c r="AL66" s="390"/>
      <c r="AO66" s="92" t="b">
        <f>依頼書!AO64</f>
        <v>0</v>
      </c>
      <c r="AP66" s="97">
        <f>依頼書!AP64</f>
        <v>0</v>
      </c>
      <c r="AQ66" s="92">
        <f>依頼書!AQ64</f>
        <v>0</v>
      </c>
      <c r="AR66" s="92">
        <f>依頼書!AR64</f>
        <v>0</v>
      </c>
      <c r="AS66" s="92">
        <f>依頼書!AS64</f>
        <v>0</v>
      </c>
      <c r="AT66" s="92">
        <f>依頼書!AT64</f>
        <v>0</v>
      </c>
      <c r="AU66" s="92">
        <f>依頼書!AU64</f>
        <v>0</v>
      </c>
      <c r="AV66" s="92">
        <f>依頼書!AV64</f>
        <v>0</v>
      </c>
      <c r="AW66" s="92" t="b">
        <f>依頼書!AW64</f>
        <v>0</v>
      </c>
      <c r="AX66" s="97">
        <f>依頼書!AX64</f>
        <v>0</v>
      </c>
      <c r="AY66" s="92">
        <f>依頼書!AY64</f>
        <v>0</v>
      </c>
    </row>
    <row r="67" spans="1:51" ht="16.5" customHeight="1" x14ac:dyDescent="0.15">
      <c r="A67" s="68" t="str">
        <f>依頼書!A65</f>
        <v>※</v>
      </c>
      <c r="B67" s="68" t="str">
        <f>依頼書!B65</f>
        <v>試薬、尻尾およびDNA溶液、完成した遺伝子改変マウスなどの輸送費は別途、依頼者の負担。</v>
      </c>
      <c r="C67" s="68"/>
      <c r="D67" s="58"/>
      <c r="E67" s="58"/>
      <c r="F67" s="58"/>
      <c r="G67" s="58"/>
      <c r="H67" s="58"/>
      <c r="I67" s="58"/>
      <c r="J67" s="58"/>
      <c r="K67" s="58"/>
      <c r="L67" s="58"/>
      <c r="M67" s="58"/>
      <c r="N67" s="58"/>
      <c r="O67" s="58"/>
      <c r="P67" s="58"/>
      <c r="Q67" s="58"/>
      <c r="R67" s="58"/>
      <c r="S67" s="58"/>
      <c r="T67" s="58"/>
      <c r="U67" s="58"/>
      <c r="V67" s="58"/>
      <c r="W67" s="58"/>
      <c r="X67" s="58"/>
      <c r="Y67" s="58"/>
      <c r="Z67" s="58"/>
      <c r="AA67" s="16"/>
      <c r="AB67" s="58"/>
      <c r="AC67" s="58"/>
      <c r="AD67" s="377" t="s">
        <v>13</v>
      </c>
      <c r="AE67" s="378"/>
      <c r="AF67" s="378"/>
      <c r="AG67" s="378"/>
      <c r="AH67" s="467"/>
      <c r="AI67" s="379">
        <f>依頼書!AI65</f>
        <v>0</v>
      </c>
      <c r="AJ67" s="380"/>
      <c r="AK67" s="380"/>
      <c r="AL67" s="381"/>
      <c r="AO67" s="92">
        <f>依頼書!AQ63</f>
        <v>0</v>
      </c>
      <c r="AP67" s="92">
        <f>依頼書!AP64</f>
        <v>0</v>
      </c>
      <c r="AQ67" s="92">
        <f>依頼書!AQ65</f>
        <v>0</v>
      </c>
      <c r="AR67" s="92">
        <f>依頼書!AR65</f>
        <v>0</v>
      </c>
      <c r="AS67" s="92">
        <f>依頼書!AS65</f>
        <v>0</v>
      </c>
      <c r="AT67" s="92">
        <f>依頼書!AT65</f>
        <v>0</v>
      </c>
      <c r="AU67" s="92">
        <f>依頼書!AU65</f>
        <v>0</v>
      </c>
      <c r="AV67" s="92">
        <f>依頼書!AV65</f>
        <v>0</v>
      </c>
      <c r="AW67" s="92" t="b">
        <f>依頼書!AW65</f>
        <v>0</v>
      </c>
      <c r="AX67" s="92">
        <f>依頼書!AX65</f>
        <v>0</v>
      </c>
      <c r="AY67" s="92">
        <f>依頼書!AY65</f>
        <v>0</v>
      </c>
    </row>
    <row r="68" spans="1:51" ht="16.5" customHeight="1" thickBot="1" x14ac:dyDescent="0.2">
      <c r="A68" s="68"/>
      <c r="B68" s="68" t="str">
        <f>依頼書!B66</f>
        <v>遺伝子改変マウス作製に必要な試料(crRNA, KI用ssDNA)は別途、依頼者の負担。</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382" t="s">
        <v>35</v>
      </c>
      <c r="AE68" s="383"/>
      <c r="AF68" s="383"/>
      <c r="AG68" s="73">
        <f>依頼書!AG66</f>
        <v>10</v>
      </c>
      <c r="AH68" s="100" t="s">
        <v>34</v>
      </c>
      <c r="AI68" s="384">
        <f>依頼書!AI66</f>
        <v>0</v>
      </c>
      <c r="AJ68" s="385"/>
      <c r="AK68" s="385"/>
      <c r="AL68" s="386"/>
      <c r="AO68" s="92">
        <f>依頼書!AO66</f>
        <v>0</v>
      </c>
      <c r="AP68" s="92">
        <f>依頼書!AP66</f>
        <v>0</v>
      </c>
      <c r="AQ68" s="92">
        <f>依頼書!AQ66</f>
        <v>0</v>
      </c>
      <c r="AR68" s="92">
        <f>依頼書!AR66</f>
        <v>0</v>
      </c>
      <c r="AS68" s="92">
        <f>依頼書!AS66</f>
        <v>0</v>
      </c>
      <c r="AT68" s="92">
        <f>依頼書!AT66</f>
        <v>0</v>
      </c>
      <c r="AU68" s="92">
        <f>依頼書!AU66</f>
        <v>0</v>
      </c>
      <c r="AV68" s="92">
        <f>依頼書!AV66</f>
        <v>0</v>
      </c>
      <c r="AW68" s="92" t="b">
        <f>依頼書!AW66</f>
        <v>0</v>
      </c>
      <c r="AX68" s="92">
        <f>依頼書!AX66</f>
        <v>0</v>
      </c>
      <c r="AY68" s="92">
        <f>依頼書!AY66</f>
        <v>0</v>
      </c>
    </row>
    <row r="69" spans="1:51" ht="15.75" customHeight="1" x14ac:dyDescent="0.1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58"/>
      <c r="AC69" s="58"/>
      <c r="AD69" s="468" t="s">
        <v>78</v>
      </c>
      <c r="AE69" s="468"/>
      <c r="AF69" s="468"/>
      <c r="AG69" s="468"/>
      <c r="AH69" s="469"/>
      <c r="AI69" s="472">
        <f>依頼書!AI67</f>
        <v>0</v>
      </c>
      <c r="AJ69" s="473"/>
      <c r="AK69" s="473"/>
      <c r="AL69" s="473"/>
      <c r="AO69" s="92">
        <f>依頼書!AO67</f>
        <v>0</v>
      </c>
      <c r="AP69" s="92">
        <f>依頼書!AP67</f>
        <v>0</v>
      </c>
      <c r="AQ69" s="92">
        <f>依頼書!AQ67</f>
        <v>0</v>
      </c>
      <c r="AR69" s="92">
        <f>依頼書!AR67</f>
        <v>0</v>
      </c>
      <c r="AS69" s="92">
        <f>依頼書!AS67</f>
        <v>0</v>
      </c>
      <c r="AT69" s="92">
        <f>依頼書!AT67</f>
        <v>0</v>
      </c>
      <c r="AU69" s="92">
        <f>依頼書!AU67</f>
        <v>0</v>
      </c>
      <c r="AV69" s="92">
        <f>依頼書!AV67</f>
        <v>0</v>
      </c>
      <c r="AW69" s="92">
        <f>依頼書!AW67</f>
        <v>0</v>
      </c>
      <c r="AX69" s="92">
        <f>依頼書!AX67</f>
        <v>0</v>
      </c>
      <c r="AY69" s="92">
        <f>依頼書!AY67</f>
        <v>0</v>
      </c>
    </row>
    <row r="70" spans="1:51" s="9" customFormat="1" ht="16.5" customHeight="1" thickBot="1" x14ac:dyDescent="0.2">
      <c r="A70" s="62" t="s">
        <v>79</v>
      </c>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2"/>
      <c r="AC70" s="62"/>
      <c r="AD70" s="470"/>
      <c r="AE70" s="470"/>
      <c r="AF70" s="470"/>
      <c r="AG70" s="470"/>
      <c r="AH70" s="471"/>
      <c r="AI70" s="474"/>
      <c r="AJ70" s="475"/>
      <c r="AK70" s="475"/>
      <c r="AL70" s="475"/>
      <c r="AW70" s="92">
        <f>依頼書!AW68</f>
        <v>0</v>
      </c>
      <c r="AX70" s="92">
        <f>依頼書!AX68</f>
        <v>0</v>
      </c>
    </row>
    <row r="71" spans="1:51" ht="16.5" customHeight="1" x14ac:dyDescent="0.15">
      <c r="A71" s="69"/>
      <c r="B71" s="478" t="s">
        <v>85</v>
      </c>
      <c r="C71" s="479"/>
      <c r="D71" s="479"/>
      <c r="E71" s="479"/>
      <c r="F71" s="479"/>
      <c r="G71" s="479"/>
      <c r="H71" s="479"/>
      <c r="I71" s="479"/>
      <c r="J71" s="479"/>
      <c r="K71" s="479"/>
      <c r="L71" s="479"/>
      <c r="M71" s="479"/>
      <c r="N71" s="479"/>
      <c r="O71" s="479"/>
      <c r="P71" s="479"/>
      <c r="Q71" s="479"/>
      <c r="R71" s="479"/>
      <c r="S71" s="479"/>
      <c r="T71" s="479"/>
      <c r="U71" s="479"/>
      <c r="V71" s="479"/>
      <c r="W71" s="479"/>
      <c r="X71" s="479"/>
      <c r="Y71" s="479"/>
      <c r="Z71" s="479"/>
      <c r="AA71" s="480"/>
      <c r="AB71" s="69"/>
      <c r="AC71" s="69"/>
      <c r="AW71" s="92">
        <f>依頼書!AW69</f>
        <v>0</v>
      </c>
      <c r="AX71" s="92">
        <f>依頼書!AX69</f>
        <v>0</v>
      </c>
    </row>
    <row r="72" spans="1:51" ht="13.5" customHeight="1" x14ac:dyDescent="0.15">
      <c r="B72" s="481"/>
      <c r="C72" s="482"/>
      <c r="D72" s="482"/>
      <c r="E72" s="482"/>
      <c r="F72" s="482"/>
      <c r="G72" s="482"/>
      <c r="H72" s="482"/>
      <c r="I72" s="482"/>
      <c r="J72" s="482"/>
      <c r="K72" s="482"/>
      <c r="L72" s="482"/>
      <c r="M72" s="482"/>
      <c r="N72" s="482"/>
      <c r="O72" s="482"/>
      <c r="P72" s="482"/>
      <c r="Q72" s="482"/>
      <c r="R72" s="482"/>
      <c r="S72" s="482"/>
      <c r="T72" s="482"/>
      <c r="U72" s="482"/>
      <c r="V72" s="482"/>
      <c r="W72" s="482"/>
      <c r="X72" s="482"/>
      <c r="Y72" s="482"/>
      <c r="Z72" s="482"/>
      <c r="AA72" s="483"/>
      <c r="AB72" s="69"/>
      <c r="AC72" s="69"/>
    </row>
    <row r="73" spans="1:51" ht="6" customHeight="1" x14ac:dyDescent="0.1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row>
    <row r="74" spans="1:51" s="62" customFormat="1" ht="16.5" customHeight="1" x14ac:dyDescent="0.15">
      <c r="A74" s="132" t="s">
        <v>80</v>
      </c>
      <c r="B74" s="141"/>
      <c r="C74" s="141"/>
      <c r="D74" s="141"/>
      <c r="E74" s="141"/>
      <c r="F74" s="71"/>
      <c r="G74" s="71"/>
      <c r="H74" s="71"/>
      <c r="I74" s="71"/>
      <c r="J74" s="71"/>
      <c r="K74" s="71"/>
      <c r="L74" s="71"/>
      <c r="M74" s="71"/>
      <c r="N74" s="71"/>
      <c r="O74" s="71"/>
      <c r="P74" s="71"/>
      <c r="Q74" s="71"/>
      <c r="R74" s="71"/>
      <c r="S74" s="71"/>
      <c r="T74" s="71"/>
      <c r="U74" s="71"/>
      <c r="V74" s="71"/>
      <c r="W74" s="71"/>
      <c r="X74" s="71"/>
      <c r="Y74" s="71"/>
      <c r="Z74" s="71"/>
      <c r="AA74" s="71"/>
      <c r="AB74" s="71"/>
      <c r="AC74" s="71"/>
    </row>
    <row r="75" spans="1:51" s="62" customFormat="1" ht="16.5" customHeight="1" x14ac:dyDescent="0.15">
      <c r="B75" s="465" t="s">
        <v>81</v>
      </c>
      <c r="C75" s="466"/>
      <c r="D75" s="466"/>
      <c r="E75" s="466"/>
      <c r="F75" s="137" t="s">
        <v>82</v>
      </c>
      <c r="G75" s="137"/>
      <c r="H75" s="137"/>
      <c r="I75" s="137"/>
      <c r="J75" s="137"/>
      <c r="K75" s="137"/>
      <c r="L75" s="137"/>
      <c r="M75" s="137"/>
      <c r="N75" s="137"/>
      <c r="O75" s="137"/>
      <c r="P75" s="137"/>
      <c r="Q75" s="137"/>
      <c r="R75" s="137"/>
      <c r="S75" s="137"/>
      <c r="T75" s="137"/>
      <c r="U75" s="137"/>
      <c r="V75" s="137"/>
      <c r="W75" s="137"/>
      <c r="X75" s="137"/>
      <c r="Y75" s="137"/>
      <c r="Z75" s="137"/>
      <c r="AA75" s="138"/>
      <c r="AB75" s="71"/>
      <c r="AC75" s="71"/>
    </row>
    <row r="76" spans="1:51" ht="16.5" customHeight="1" x14ac:dyDescent="0.15">
      <c r="B76" s="476" t="s">
        <v>83</v>
      </c>
      <c r="C76" s="477"/>
      <c r="D76" s="477"/>
      <c r="E76" s="477"/>
      <c r="F76" s="139" t="s">
        <v>84</v>
      </c>
      <c r="G76" s="139"/>
      <c r="H76" s="139"/>
      <c r="I76" s="139"/>
      <c r="J76" s="139"/>
      <c r="K76" s="139"/>
      <c r="L76" s="139"/>
      <c r="M76" s="139"/>
      <c r="N76" s="139"/>
      <c r="O76" s="139"/>
      <c r="P76" s="139"/>
      <c r="Q76" s="139"/>
      <c r="R76" s="139"/>
      <c r="S76" s="139"/>
      <c r="T76" s="139"/>
      <c r="U76" s="139"/>
      <c r="V76" s="139"/>
      <c r="W76" s="139"/>
      <c r="X76" s="139"/>
      <c r="Y76" s="139"/>
      <c r="Z76" s="139"/>
      <c r="AA76" s="140"/>
      <c r="AG76" s="421" t="s">
        <v>59</v>
      </c>
      <c r="AH76" s="422"/>
      <c r="AI76" s="422"/>
      <c r="AJ76" s="422"/>
      <c r="AK76" s="422"/>
      <c r="AL76" s="423"/>
    </row>
    <row r="77" spans="1:51" ht="16.5" customHeight="1" x14ac:dyDescent="0.15">
      <c r="AG77" s="424">
        <f>依頼書!AG146</f>
        <v>0</v>
      </c>
      <c r="AH77" s="425"/>
      <c r="AI77" s="425"/>
      <c r="AJ77" s="425"/>
      <c r="AK77" s="425"/>
      <c r="AL77" s="426"/>
    </row>
    <row r="78" spans="1:51" ht="14.1" customHeight="1" x14ac:dyDescent="0.15">
      <c r="AG78" s="427"/>
      <c r="AH78" s="428"/>
      <c r="AI78" s="428"/>
      <c r="AJ78" s="428"/>
      <c r="AK78" s="428"/>
      <c r="AL78" s="429"/>
    </row>
    <row r="79" spans="1:51" ht="9.75" customHeight="1" x14ac:dyDescent="0.15"/>
    <row r="80" spans="1:51" s="1" customFormat="1" ht="16.5" customHeight="1" x14ac:dyDescent="0.15">
      <c r="AD80" s="130" t="s">
        <v>124</v>
      </c>
      <c r="AE80" s="2"/>
      <c r="AF80" s="2"/>
      <c r="AG80" s="2"/>
      <c r="AH80" s="2"/>
      <c r="AI80" s="2"/>
      <c r="AJ80" s="2"/>
    </row>
    <row r="81" spans="30:38" s="1" customFormat="1" ht="16.5" customHeight="1" x14ac:dyDescent="0.15">
      <c r="AD81" s="130" t="s">
        <v>135</v>
      </c>
      <c r="AE81" s="2"/>
      <c r="AF81" s="2"/>
      <c r="AG81" s="2"/>
      <c r="AH81" s="2"/>
      <c r="AI81" s="2"/>
      <c r="AJ81" s="2"/>
    </row>
    <row r="82" spans="30:38" s="1" customFormat="1" ht="16.5" customHeight="1" x14ac:dyDescent="0.15">
      <c r="AD82" s="130" t="s">
        <v>125</v>
      </c>
      <c r="AE82" s="2"/>
      <c r="AF82" s="2"/>
      <c r="AG82" s="2"/>
      <c r="AH82" s="2"/>
      <c r="AI82" s="2"/>
      <c r="AJ82" s="2"/>
      <c r="AK82" s="6"/>
      <c r="AL82" s="6"/>
    </row>
  </sheetData>
  <sheetProtection sheet="1" selectLockedCells="1"/>
  <mergeCells count="167">
    <mergeCell ref="B76:E76"/>
    <mergeCell ref="B71:AA72"/>
    <mergeCell ref="A25:H44"/>
    <mergeCell ref="B17:AK18"/>
    <mergeCell ref="AG63:AH63"/>
    <mergeCell ref="AI57:AL57"/>
    <mergeCell ref="A45:H50"/>
    <mergeCell ref="A51:H55"/>
    <mergeCell ref="A56:H64"/>
    <mergeCell ref="AG36:AH36"/>
    <mergeCell ref="AI36:AL36"/>
    <mergeCell ref="AI47:AL47"/>
    <mergeCell ref="AD50:AF50"/>
    <mergeCell ref="AG50:AH50"/>
    <mergeCell ref="AI50:AL50"/>
    <mergeCell ref="AD46:AF46"/>
    <mergeCell ref="AG46:AH46"/>
    <mergeCell ref="AI46:AL46"/>
    <mergeCell ref="AD47:AF47"/>
    <mergeCell ref="AG47:AH47"/>
    <mergeCell ref="AB31:AC31"/>
    <mergeCell ref="AB37:AC37"/>
    <mergeCell ref="AB45:AC45"/>
    <mergeCell ref="AB46:AC46"/>
    <mergeCell ref="AB47:AC47"/>
    <mergeCell ref="AI56:AL56"/>
    <mergeCell ref="AI61:AL61"/>
    <mergeCell ref="AI63:AL63"/>
    <mergeCell ref="AB52:AC52"/>
    <mergeCell ref="AD52:AF52"/>
    <mergeCell ref="AG52:AH52"/>
    <mergeCell ref="AB48:AC48"/>
    <mergeCell ref="AB49:AC49"/>
    <mergeCell ref="AB50:AC50"/>
    <mergeCell ref="AB51:AC51"/>
    <mergeCell ref="AI52:AL52"/>
    <mergeCell ref="AD53:AF53"/>
    <mergeCell ref="AG53:AH53"/>
    <mergeCell ref="AD57:AF57"/>
    <mergeCell ref="AI53:AL53"/>
    <mergeCell ref="AI51:AL51"/>
    <mergeCell ref="AD63:AF63"/>
    <mergeCell ref="AI62:AL62"/>
    <mergeCell ref="AD36:AF36"/>
    <mergeCell ref="AI29:AL29"/>
    <mergeCell ref="AD35:AF35"/>
    <mergeCell ref="AG35:AH35"/>
    <mergeCell ref="AI35:AL35"/>
    <mergeCell ref="AG48:AH48"/>
    <mergeCell ref="AG49:AH49"/>
    <mergeCell ref="AD61:AF61"/>
    <mergeCell ref="AG61:AH61"/>
    <mergeCell ref="AD58:AF58"/>
    <mergeCell ref="AG58:AH58"/>
    <mergeCell ref="AI58:AL58"/>
    <mergeCell ref="AD60:AF60"/>
    <mergeCell ref="AG60:AH60"/>
    <mergeCell ref="AI60:AL60"/>
    <mergeCell ref="AI59:AL59"/>
    <mergeCell ref="AI32:AL32"/>
    <mergeCell ref="AI37:AL37"/>
    <mergeCell ref="AI45:AL45"/>
    <mergeCell ref="AI48:AL48"/>
    <mergeCell ref="AI49:AL49"/>
    <mergeCell ref="AI55:AL55"/>
    <mergeCell ref="AG57:AH57"/>
    <mergeCell ref="AI54:AL54"/>
    <mergeCell ref="L65:AC65"/>
    <mergeCell ref="K66:AC66"/>
    <mergeCell ref="AB53:AC53"/>
    <mergeCell ref="AB54:AC54"/>
    <mergeCell ref="AB55:AC55"/>
    <mergeCell ref="AB56:AC56"/>
    <mergeCell ref="AB57:AC57"/>
    <mergeCell ref="AB58:AC58"/>
    <mergeCell ref="AB59:AC59"/>
    <mergeCell ref="AB60:AC60"/>
    <mergeCell ref="AB61:AC61"/>
    <mergeCell ref="AB62:AC62"/>
    <mergeCell ref="AB63:AC63"/>
    <mergeCell ref="AB64:AC64"/>
    <mergeCell ref="AG76:AL76"/>
    <mergeCell ref="AG77:AL78"/>
    <mergeCell ref="AD67:AH67"/>
    <mergeCell ref="AI67:AL67"/>
    <mergeCell ref="AD68:AF68"/>
    <mergeCell ref="AI68:AL68"/>
    <mergeCell ref="AD69:AH70"/>
    <mergeCell ref="AI69:AL70"/>
    <mergeCell ref="AD64:AF64"/>
    <mergeCell ref="AG64:AH64"/>
    <mergeCell ref="AI64:AL64"/>
    <mergeCell ref="AI66:AL66"/>
    <mergeCell ref="AD66:AF66"/>
    <mergeCell ref="AG66:AH66"/>
    <mergeCell ref="AD65:AF65"/>
    <mergeCell ref="AG65:AH65"/>
    <mergeCell ref="AI65:AL65"/>
    <mergeCell ref="B75:E75"/>
    <mergeCell ref="AD1:AE1"/>
    <mergeCell ref="AF1:AG1"/>
    <mergeCell ref="A5:AL6"/>
    <mergeCell ref="A9:AL9"/>
    <mergeCell ref="AI24:AL24"/>
    <mergeCell ref="AB25:AC25"/>
    <mergeCell ref="AD25:AF25"/>
    <mergeCell ref="AG25:AH25"/>
    <mergeCell ref="AI25:AL25"/>
    <mergeCell ref="A24:H24"/>
    <mergeCell ref="I24:AA24"/>
    <mergeCell ref="AB24:AC24"/>
    <mergeCell ref="AD24:AH24"/>
    <mergeCell ref="AB26:AC26"/>
    <mergeCell ref="AD26:AF26"/>
    <mergeCell ref="AB35:AC35"/>
    <mergeCell ref="AB28:AC28"/>
    <mergeCell ref="AD28:AF28"/>
    <mergeCell ref="AG28:AH28"/>
    <mergeCell ref="AI28:AL28"/>
    <mergeCell ref="AB36:AC36"/>
    <mergeCell ref="AG26:AH26"/>
    <mergeCell ref="AI26:AL26"/>
    <mergeCell ref="AB29:AC29"/>
    <mergeCell ref="AD29:AF29"/>
    <mergeCell ref="AG29:AH29"/>
    <mergeCell ref="AB27:AC27"/>
    <mergeCell ref="AB30:AC30"/>
    <mergeCell ref="AD30:AF30"/>
    <mergeCell ref="AG30:AH30"/>
    <mergeCell ref="AI30:AL30"/>
    <mergeCell ref="AB34:AC34"/>
    <mergeCell ref="AD34:AF34"/>
    <mergeCell ref="AG34:AH34"/>
    <mergeCell ref="AI34:AL34"/>
    <mergeCell ref="AD31:AF31"/>
    <mergeCell ref="AG31:AH31"/>
    <mergeCell ref="AI31:AL31"/>
    <mergeCell ref="AB33:AC33"/>
    <mergeCell ref="AD33:AF33"/>
    <mergeCell ref="AG33:AH33"/>
    <mergeCell ref="AI33:AL33"/>
    <mergeCell ref="AB32:AC32"/>
    <mergeCell ref="AI27:AL27"/>
    <mergeCell ref="AB38:AC38"/>
    <mergeCell ref="AI38:AL38"/>
    <mergeCell ref="AB39:AC39"/>
    <mergeCell ref="AD39:AF39"/>
    <mergeCell ref="AG39:AH39"/>
    <mergeCell ref="AI39:AL39"/>
    <mergeCell ref="AB40:AC40"/>
    <mergeCell ref="AD40:AF40"/>
    <mergeCell ref="AG40:AH40"/>
    <mergeCell ref="AI40:AL40"/>
    <mergeCell ref="AB44:AC44"/>
    <mergeCell ref="AI44:AL44"/>
    <mergeCell ref="AB41:AC41"/>
    <mergeCell ref="AD41:AF41"/>
    <mergeCell ref="AG41:AH41"/>
    <mergeCell ref="AI41:AL41"/>
    <mergeCell ref="AB42:AC42"/>
    <mergeCell ref="AD42:AF42"/>
    <mergeCell ref="AG42:AH42"/>
    <mergeCell ref="AI42:AL42"/>
    <mergeCell ref="AB43:AC43"/>
    <mergeCell ref="AD43:AF43"/>
    <mergeCell ref="AG43:AH43"/>
    <mergeCell ref="AI43:AL43"/>
  </mergeCells>
  <phoneticPr fontId="3"/>
  <conditionalFormatting sqref="AF1:AG1">
    <cfRule type="expression" dxfId="95" priority="73">
      <formula>$AF$1=""</formula>
    </cfRule>
  </conditionalFormatting>
  <conditionalFormatting sqref="AI1">
    <cfRule type="expression" dxfId="94" priority="72">
      <formula>$AI$1=""</formula>
    </cfRule>
  </conditionalFormatting>
  <conditionalFormatting sqref="AK1">
    <cfRule type="expression" dxfId="93" priority="71">
      <formula>$AK$1=""</formula>
    </cfRule>
  </conditionalFormatting>
  <conditionalFormatting sqref="AB26:AC26 AB28:AC31 AB33:AC36 AB46:AC47 AB50:AC50 AB52:AC53 AB60:AC61 AB63:AC64">
    <cfRule type="expression" dxfId="92" priority="42">
      <formula>AX26=1</formula>
    </cfRule>
  </conditionalFormatting>
  <conditionalFormatting sqref="J28:P28 J30:P30 J31:S31">
    <cfRule type="expression" dxfId="91" priority="41">
      <formula>COUNTIF($AP$27:$AQ$31,TRUE)=1</formula>
    </cfRule>
  </conditionalFormatting>
  <conditionalFormatting sqref="I26:O26 I27:Z27">
    <cfRule type="expression" dxfId="90" priority="40">
      <formula>SUM($AO$32:$AP$32)=1</formula>
    </cfRule>
  </conditionalFormatting>
  <conditionalFormatting sqref="I33:O33 I34:U34 I35:P35 I36:V36">
    <cfRule type="expression" dxfId="89" priority="39">
      <formula>SUM($AO$32,$AP$37)=1</formula>
    </cfRule>
  </conditionalFormatting>
  <conditionalFormatting sqref="I46:Q47">
    <cfRule type="expression" dxfId="88" priority="38">
      <formula>SUM($AO$51,$AP$48,$AP$51,$AQ$51)=1</formula>
    </cfRule>
  </conditionalFormatting>
  <conditionalFormatting sqref="J48:Q49">
    <cfRule type="expression" dxfId="87" priority="24">
      <formula>$AQ$51=3</formula>
    </cfRule>
    <cfRule type="expression" dxfId="86" priority="25">
      <formula>$AQ$51=4</formula>
    </cfRule>
    <cfRule type="expression" dxfId="85" priority="26">
      <formula>AP$48=2</formula>
    </cfRule>
    <cfRule type="expression" dxfId="84" priority="27">
      <formula>$AP$48=0</formula>
    </cfRule>
    <cfRule type="expression" dxfId="83" priority="37">
      <formula>$AQ$51=1</formula>
    </cfRule>
  </conditionalFormatting>
  <conditionalFormatting sqref="I52:Y52 I53:AA53 I55:N55">
    <cfRule type="expression" dxfId="82" priority="36">
      <formula>SUM($AO$56:$AP$56)=1</formula>
    </cfRule>
  </conditionalFormatting>
  <conditionalFormatting sqref="I57:P58">
    <cfRule type="expression" dxfId="81" priority="35">
      <formula>SUM($AO$64,$AP$59)=1</formula>
    </cfRule>
  </conditionalFormatting>
  <conditionalFormatting sqref="I60:P61">
    <cfRule type="expression" dxfId="80" priority="34">
      <formula>SUM($AQ$57,$AP$62)=1</formula>
    </cfRule>
  </conditionalFormatting>
  <conditionalFormatting sqref="I63:P64">
    <cfRule type="expression" dxfId="79" priority="33">
      <formula>SUM($AP$65,$AP$62)=1</formula>
    </cfRule>
  </conditionalFormatting>
  <conditionalFormatting sqref="L65:AC65">
    <cfRule type="expression" dxfId="78" priority="32">
      <formula>SUM($AR$65,$AX$67)=1</formula>
    </cfRule>
  </conditionalFormatting>
  <conditionalFormatting sqref="K66:AC66">
    <cfRule type="expression" dxfId="77" priority="31">
      <formula>SUM($AR$66,$AX$68)=1</formula>
    </cfRule>
  </conditionalFormatting>
  <conditionalFormatting sqref="AD65:AF65">
    <cfRule type="expression" dxfId="76" priority="30">
      <formula>SUM($AX$65,$AX$67)=1</formula>
    </cfRule>
  </conditionalFormatting>
  <conditionalFormatting sqref="AD66:AF66">
    <cfRule type="expression" dxfId="75" priority="29">
      <formula>SUM($AX$66,$AX$68)=1</formula>
    </cfRule>
  </conditionalFormatting>
  <conditionalFormatting sqref="I46:R47">
    <cfRule type="expression" dxfId="74" priority="28">
      <formula>$AP$51=1</formula>
    </cfRule>
  </conditionalFormatting>
  <conditionalFormatting sqref="I50:O50">
    <cfRule type="expression" dxfId="73" priority="16">
      <formula>$AS$51=3</formula>
    </cfRule>
    <cfRule type="expression" dxfId="72" priority="17">
      <formula>$AS$51=2</formula>
    </cfRule>
    <cfRule type="expression" dxfId="71" priority="20">
      <formula>$AP$51=1</formula>
    </cfRule>
    <cfRule type="expression" dxfId="70" priority="21">
      <formula>$AP$48=2</formula>
    </cfRule>
    <cfRule type="expression" dxfId="69" priority="22">
      <formula>$AP$48=1</formula>
    </cfRule>
    <cfRule type="expression" dxfId="68" priority="23">
      <formula>SUM($AO$51,$AP$48,$AP$51)=1</formula>
    </cfRule>
  </conditionalFormatting>
  <conditionalFormatting sqref="AB48:AC48">
    <cfRule type="expression" dxfId="67" priority="19">
      <formula>$AX$48=1</formula>
    </cfRule>
  </conditionalFormatting>
  <conditionalFormatting sqref="AB49:AC49">
    <cfRule type="expression" dxfId="66" priority="18">
      <formula>$AX$49=1</formula>
    </cfRule>
  </conditionalFormatting>
  <conditionalFormatting sqref="AB58:AC58">
    <cfRule type="expression" dxfId="65" priority="1">
      <formula>$AX$58=1</formula>
    </cfRule>
  </conditionalFormatting>
  <printOptions horizontalCentered="1"/>
  <pageMargins left="0.59055118110236227" right="0.59055118110236227" top="0.59055118110236227" bottom="0.59055118110236227" header="0.39370078740157483" footer="0.3937007874015748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95" r:id="rId4" name="Check Box 31">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11296" r:id="rId5" name="Check Box 32">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11297" r:id="rId6" name="Check Box 33">
              <controlPr locked="0" defaultSize="0" autoFill="0" autoLine="0" autoPict="0">
                <anchor moveWithCells="1">
                  <from>
                    <xdr:col>9</xdr:col>
                    <xdr:colOff>0</xdr:colOff>
                    <xdr:row>27</xdr:row>
                    <xdr:rowOff>19050</xdr:rowOff>
                  </from>
                  <to>
                    <xdr:col>15</xdr:col>
                    <xdr:colOff>85725</xdr:colOff>
                    <xdr:row>28</xdr:row>
                    <xdr:rowOff>0</xdr:rowOff>
                  </to>
                </anchor>
              </controlPr>
            </control>
          </mc:Choice>
        </mc:AlternateContent>
        <mc:AlternateContent xmlns:mc="http://schemas.openxmlformats.org/markup-compatibility/2006">
          <mc:Choice Requires="x14">
            <control shapeId="11298" r:id="rId7" name="Check Box 34">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11299" r:id="rId8" name="Check Box 35">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11300" r:id="rId9" name="Check Box 36">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11301" r:id="rId10" name="Check Box 37">
              <controlPr defaultSize="0" autoFill="0" autoLine="0" autoPict="0">
                <anchor moveWithCells="1">
                  <from>
                    <xdr:col>8</xdr:col>
                    <xdr:colOff>0</xdr:colOff>
                    <xdr:row>32</xdr:row>
                    <xdr:rowOff>28575</xdr:rowOff>
                  </from>
                  <to>
                    <xdr:col>13</xdr:col>
                    <xdr:colOff>47625</xdr:colOff>
                    <xdr:row>33</xdr:row>
                    <xdr:rowOff>0</xdr:rowOff>
                  </to>
                </anchor>
              </controlPr>
            </control>
          </mc:Choice>
        </mc:AlternateContent>
        <mc:AlternateContent xmlns:mc="http://schemas.openxmlformats.org/markup-compatibility/2006">
          <mc:Choice Requires="x14">
            <control shapeId="11302" r:id="rId11" name="Check Box 38">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11303" r:id="rId12" name="Check Box 39">
              <controlPr defaultSize="0" autoFill="0" autoLine="0" autoPict="0">
                <anchor moveWithCells="1">
                  <from>
                    <xdr:col>8</xdr:col>
                    <xdr:colOff>0</xdr:colOff>
                    <xdr:row>33</xdr:row>
                    <xdr:rowOff>190500</xdr:rowOff>
                  </from>
                  <to>
                    <xdr:col>14</xdr:col>
                    <xdr:colOff>219075</xdr:colOff>
                    <xdr:row>35</xdr:row>
                    <xdr:rowOff>0</xdr:rowOff>
                  </to>
                </anchor>
              </controlPr>
            </control>
          </mc:Choice>
        </mc:AlternateContent>
        <mc:AlternateContent xmlns:mc="http://schemas.openxmlformats.org/markup-compatibility/2006">
          <mc:Choice Requires="x14">
            <control shapeId="11304" r:id="rId13" name="Check Box 40">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11305" r:id="rId14" name="Check Box 41">
              <controlPr defaultSize="0" autoFill="0" autoLine="0" autoPict="0">
                <anchor moveWithCells="1">
                  <from>
                    <xdr:col>0</xdr:col>
                    <xdr:colOff>0</xdr:colOff>
                    <xdr:row>24</xdr:row>
                    <xdr:rowOff>9525</xdr:rowOff>
                  </from>
                  <to>
                    <xdr:col>8</xdr:col>
                    <xdr:colOff>9525</xdr:colOff>
                    <xdr:row>43</xdr:row>
                    <xdr:rowOff>190500</xdr:rowOff>
                  </to>
                </anchor>
              </controlPr>
            </control>
          </mc:Choice>
        </mc:AlternateContent>
        <mc:AlternateContent xmlns:mc="http://schemas.openxmlformats.org/markup-compatibility/2006">
          <mc:Choice Requires="x14">
            <control shapeId="11306" r:id="rId15" name="Check Box 42">
              <controlPr defaultSize="0" autoFill="0" autoLine="0" autoPict="0">
                <anchor moveWithCells="1">
                  <from>
                    <xdr:col>0</xdr:col>
                    <xdr:colOff>0</xdr:colOff>
                    <xdr:row>44</xdr:row>
                    <xdr:rowOff>19050</xdr:rowOff>
                  </from>
                  <to>
                    <xdr:col>8</xdr:col>
                    <xdr:colOff>9525</xdr:colOff>
                    <xdr:row>49</xdr:row>
                    <xdr:rowOff>200025</xdr:rowOff>
                  </to>
                </anchor>
              </controlPr>
            </control>
          </mc:Choice>
        </mc:AlternateContent>
        <mc:AlternateContent xmlns:mc="http://schemas.openxmlformats.org/markup-compatibility/2006">
          <mc:Choice Requires="x14">
            <control shapeId="11307" r:id="rId16" name="Check Box 43">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11309" r:id="rId17" name="Check Box 45">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11310" r:id="rId18" name="Check Box 46">
              <controlPr defaultSize="0" autoFill="0" autoLine="0" autoPict="0">
                <anchor moveWithCells="1">
                  <from>
                    <xdr:col>8</xdr:col>
                    <xdr:colOff>0</xdr:colOff>
                    <xdr:row>54</xdr:row>
                    <xdr:rowOff>19050</xdr:rowOff>
                  </from>
                  <to>
                    <xdr:col>13</xdr:col>
                    <xdr:colOff>0</xdr:colOff>
                    <xdr:row>55</xdr:row>
                    <xdr:rowOff>19050</xdr:rowOff>
                  </to>
                </anchor>
              </controlPr>
            </control>
          </mc:Choice>
        </mc:AlternateContent>
        <mc:AlternateContent xmlns:mc="http://schemas.openxmlformats.org/markup-compatibility/2006">
          <mc:Choice Requires="x14">
            <control shapeId="11311" r:id="rId19" name="Check Box 47">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11312" r:id="rId20" name="Check Box 48">
              <controlPr defaultSize="0" autoFill="0" autoLine="0" autoPict="0">
                <anchor moveWithCells="1">
                  <from>
                    <xdr:col>0</xdr:col>
                    <xdr:colOff>0</xdr:colOff>
                    <xdr:row>55</xdr:row>
                    <xdr:rowOff>0</xdr:rowOff>
                  </from>
                  <to>
                    <xdr:col>8</xdr:col>
                    <xdr:colOff>9525</xdr:colOff>
                    <xdr:row>64</xdr:row>
                    <xdr:rowOff>0</xdr:rowOff>
                  </to>
                </anchor>
              </controlPr>
            </control>
          </mc:Choice>
        </mc:AlternateContent>
        <mc:AlternateContent xmlns:mc="http://schemas.openxmlformats.org/markup-compatibility/2006">
          <mc:Choice Requires="x14">
            <control shapeId="11313" r:id="rId21" name="Check Box 49">
              <controlPr defaultSize="0" autoFill="0" autoLine="0" autoPict="0">
                <anchor moveWithCells="1">
                  <from>
                    <xdr:col>7</xdr:col>
                    <xdr:colOff>247650</xdr:colOff>
                    <xdr:row>56</xdr:row>
                    <xdr:rowOff>190500</xdr:rowOff>
                  </from>
                  <to>
                    <xdr:col>16</xdr:col>
                    <xdr:colOff>47625</xdr:colOff>
                    <xdr:row>57</xdr:row>
                    <xdr:rowOff>190500</xdr:rowOff>
                  </to>
                </anchor>
              </controlPr>
            </control>
          </mc:Choice>
        </mc:AlternateContent>
        <mc:AlternateContent xmlns:mc="http://schemas.openxmlformats.org/markup-compatibility/2006">
          <mc:Choice Requires="x14">
            <control shapeId="11314" r:id="rId22" name="Check Box 50">
              <controlPr defaultSize="0" autoFill="0" autoLine="0" autoPict="0">
                <anchor moveWithCells="1">
                  <from>
                    <xdr:col>8</xdr:col>
                    <xdr:colOff>0</xdr:colOff>
                    <xdr:row>59</xdr:row>
                    <xdr:rowOff>0</xdr:rowOff>
                  </from>
                  <to>
                    <xdr:col>14</xdr:col>
                    <xdr:colOff>219075</xdr:colOff>
                    <xdr:row>60</xdr:row>
                    <xdr:rowOff>0</xdr:rowOff>
                  </to>
                </anchor>
              </controlPr>
            </control>
          </mc:Choice>
        </mc:AlternateContent>
        <mc:AlternateContent xmlns:mc="http://schemas.openxmlformats.org/markup-compatibility/2006">
          <mc:Choice Requires="x14">
            <control shapeId="11315" r:id="rId23" name="Check Box 51">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11316" r:id="rId24" name="Check Box 52">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11317" r:id="rId25" name="Check Box 53">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11318" r:id="rId26" name="Check Box 54">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11319" r:id="rId27" name="Check Box 55">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11320" r:id="rId28" name="Check Box 56">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11321" r:id="rId29" name="Check Box 57">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11322" r:id="rId30" name="Check Box 58">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11323" r:id="rId31" name="Check Box 59">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11324" r:id="rId32" name="Check Box 60">
              <controlPr defaultSize="0" autoFill="0" autoLine="0" autoPict="0">
                <anchor moveWithCells="1">
                  <from>
                    <xdr:col>0</xdr:col>
                    <xdr:colOff>0</xdr:colOff>
                    <xdr:row>49</xdr:row>
                    <xdr:rowOff>200025</xdr:rowOff>
                  </from>
                  <to>
                    <xdr:col>7</xdr:col>
                    <xdr:colOff>228600</xdr:colOff>
                    <xdr:row>54</xdr:row>
                    <xdr:rowOff>200025</xdr:rowOff>
                  </to>
                </anchor>
              </controlPr>
            </control>
          </mc:Choice>
        </mc:AlternateContent>
        <mc:AlternateContent xmlns:mc="http://schemas.openxmlformats.org/markup-compatibility/2006">
          <mc:Choice Requires="x14">
            <control shapeId="11325" r:id="rId33" name="Check Box 61">
              <controlPr defaultSize="0" autoFill="0" autoLine="0" autoPict="0">
                <anchor moveWithCells="1">
                  <from>
                    <xdr:col>8</xdr:col>
                    <xdr:colOff>0</xdr:colOff>
                    <xdr:row>52</xdr:row>
                    <xdr:rowOff>9525</xdr:rowOff>
                  </from>
                  <to>
                    <xdr:col>22</xdr:col>
                    <xdr:colOff>180975</xdr:colOff>
                    <xdr:row>53</xdr:row>
                    <xdr:rowOff>0</xdr:rowOff>
                  </to>
                </anchor>
              </controlPr>
            </control>
          </mc:Choice>
        </mc:AlternateContent>
        <mc:AlternateContent xmlns:mc="http://schemas.openxmlformats.org/markup-compatibility/2006">
          <mc:Choice Requires="x14">
            <control shapeId="11328" r:id="rId34" name="Check Box 64">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11329" r:id="rId35" name="Check Box 65">
              <controlPr defaultSize="0" autoFill="0" autoLine="0" autoPict="0">
                <anchor moveWithCells="1">
                  <from>
                    <xdr:col>8</xdr:col>
                    <xdr:colOff>9525</xdr:colOff>
                    <xdr:row>42</xdr:row>
                    <xdr:rowOff>9525</xdr:rowOff>
                  </from>
                  <to>
                    <xdr:col>16</xdr:col>
                    <xdr:colOff>219075</xdr:colOff>
                    <xdr:row>43</xdr:row>
                    <xdr:rowOff>47625</xdr:rowOff>
                  </to>
                </anchor>
              </controlPr>
            </control>
          </mc:Choice>
        </mc:AlternateContent>
        <mc:AlternateContent xmlns:mc="http://schemas.openxmlformats.org/markup-compatibility/2006">
          <mc:Choice Requires="x14">
            <control shapeId="11330" r:id="rId36" name="Check Box 66">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11331" r:id="rId37" name="Check Box 67">
              <controlPr locked="0" defaultSize="0" autoFill="0" autoLine="0" autoPict="0">
                <anchor moveWithCells="1">
                  <from>
                    <xdr:col>10</xdr:col>
                    <xdr:colOff>38100</xdr:colOff>
                    <xdr:row>40</xdr:row>
                    <xdr:rowOff>0</xdr:rowOff>
                  </from>
                  <to>
                    <xdr:col>27</xdr:col>
                    <xdr:colOff>104775</xdr:colOff>
                    <xdr:row>41</xdr:row>
                    <xdr:rowOff>0</xdr:rowOff>
                  </to>
                </anchor>
              </controlPr>
            </control>
          </mc:Choice>
        </mc:AlternateContent>
        <mc:AlternateContent xmlns:mc="http://schemas.openxmlformats.org/markup-compatibility/2006">
          <mc:Choice Requires="x14">
            <control shapeId="11332" r:id="rId38" name="Check Box 68">
              <controlPr locked="0" defaultSize="0" autoFill="0" autoLine="0" autoPict="0">
                <anchor moveWithCells="1">
                  <from>
                    <xdr:col>10</xdr:col>
                    <xdr:colOff>38100</xdr:colOff>
                    <xdr:row>41</xdr:row>
                    <xdr:rowOff>28575</xdr:rowOff>
                  </from>
                  <to>
                    <xdr:col>27</xdr:col>
                    <xdr:colOff>171450</xdr:colOff>
                    <xdr:row>42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74AA117D-F4EC-499B-BFBE-D554324365CC}">
            <xm:f>【学外】納品書!$AX$40=1</xm:f>
            <x14:dxf>
              <fill>
                <patternFill>
                  <bgColor rgb="FFFFFF00"/>
                </patternFill>
              </fill>
            </x14:dxf>
          </x14:cfRule>
          <xm:sqref>AB40</xm:sqref>
        </x14:conditionalFormatting>
        <x14:conditionalFormatting xmlns:xm="http://schemas.microsoft.com/office/excel/2006/main">
          <x14:cfRule type="expression" priority="10" id="{6642603B-7FD9-4A14-BAB8-DD5164401879}">
            <xm:f>【学外】納品書!$AX$42=1</xm:f>
            <x14:dxf>
              <fill>
                <patternFill>
                  <bgColor rgb="FFFFFF00"/>
                </patternFill>
              </fill>
            </x14:dxf>
          </x14:cfRule>
          <xm:sqref>AB42</xm:sqref>
        </x14:conditionalFormatting>
        <x14:conditionalFormatting xmlns:xm="http://schemas.microsoft.com/office/excel/2006/main">
          <x14:cfRule type="expression" priority="7" id="{B92586EC-0F34-4362-859A-C56A17729D27}">
            <xm:f>【学外】納品書!$AX$41=1</xm:f>
            <x14:dxf>
              <fill>
                <patternFill>
                  <bgColor rgb="FFFFFF00"/>
                </patternFill>
              </fill>
            </x14:dxf>
          </x14:cfRule>
          <xm:sqref>AB41</xm:sqref>
        </x14:conditionalFormatting>
        <x14:conditionalFormatting xmlns:xm="http://schemas.microsoft.com/office/excel/2006/main">
          <x14:cfRule type="expression" priority="9" id="{DD76FC31-11E9-4D3F-8263-856EA517BD00}">
            <xm:f>SUM(【学外】納品書!$AO$32,【学外】納品書!$AP$44)=1</xm:f>
            <x14:dxf>
              <fill>
                <patternFill>
                  <bgColor rgb="FFFFFF00"/>
                </patternFill>
              </fill>
            </x14:dxf>
          </x14:cfRule>
          <xm:sqref>I39:R39 I43:R43</xm:sqref>
        </x14:conditionalFormatting>
        <x14:conditionalFormatting xmlns:xm="http://schemas.microsoft.com/office/excel/2006/main">
          <x14:cfRule type="expression" priority="4" id="{4315F7C2-8DC0-4E80-9924-3EAF7ACE84C9}">
            <xm:f>'C:\Users\koizumi\Documents\発生工学請求書new\[(2b)(INV)【学内用発生工学サービス書式（マウス）】依頼書等一式（2023年度改定版）HH 250709-1.xlsx]依頼書'!#REF!=1</xm:f>
            <x14:dxf>
              <fill>
                <patternFill>
                  <bgColor theme="0"/>
                </patternFill>
              </fill>
            </x14:dxf>
          </x14:cfRule>
          <x14:cfRule type="expression" priority="5" id="{BF5FB1CE-F5DA-480F-B880-2D245C740C68}">
            <xm:f>'C:\Users\koizumi\Documents\発生工学請求書new\[(2b)(INV)【学内用発生工学サービス書式（マウス）】依頼書等一式（2023年度改定版）HH 250709-1.xlsx]依頼書'!#REF!=2</xm:f>
            <x14:dxf>
              <fill>
                <patternFill>
                  <bgColor theme="0"/>
                </patternFill>
              </fill>
            </x14:dxf>
          </x14:cfRule>
          <xm:sqref>K42:V42</xm:sqref>
        </x14:conditionalFormatting>
        <x14:conditionalFormatting xmlns:xm="http://schemas.microsoft.com/office/excel/2006/main">
          <x14:cfRule type="expression" priority="3" id="{223C4843-5062-4FB1-9C42-80A930D1D301}">
            <xm:f>'C:\Users\koizumi\Documents\発生工学請求書new\[(2b)(INV)【学内用発生工学サービス書式（マウス）】依頼書等一式（2023年度改定版）HH 250709-1.xlsx]依頼書'!#REF!=1</xm:f>
            <x14:dxf>
              <fill>
                <patternFill>
                  <bgColor theme="0"/>
                </patternFill>
              </fill>
            </x14:dxf>
          </x14:cfRule>
          <x14:cfRule type="expression" priority="6" id="{FDFF8DBB-2AD3-4FAA-A975-D0E9CFFB40A6}">
            <xm:f>'C:\Users\koizumi\Documents\発生工学請求書new\[(2b)(INV)【学内用発生工学サービス書式（マウス）】依頼書等一式（2023年度改定版）HH 250709-1.xlsx]依頼書'!#REF!=2</xm:f>
            <x14:dxf>
              <fill>
                <patternFill>
                  <bgColor theme="0"/>
                </patternFill>
              </fill>
            </x14:dxf>
          </x14:cfRule>
          <xm:sqref>K41:V41</xm:sqref>
        </x14:conditionalFormatting>
        <x14:conditionalFormatting xmlns:xm="http://schemas.microsoft.com/office/excel/2006/main">
          <x14:cfRule type="expression" priority="8" id="{B6D250F1-51EA-4392-9E2F-9136884909D3}">
            <xm:f>【学外】納品書!$AQ$38=1</xm:f>
            <x14:dxf>
              <fill>
                <patternFill>
                  <bgColor rgb="FFFFFF00"/>
                </patternFill>
              </fill>
            </x14:dxf>
          </x14:cfRule>
          <xm:sqref>J40:T40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sheetPr>
  <dimension ref="A1:AY75"/>
  <sheetViews>
    <sheetView showGridLines="0" showZeros="0" view="pageBreakPreview" topLeftCell="A52" zoomScaleNormal="100" zoomScaleSheetLayoutView="100" workbookViewId="0">
      <selection activeCell="Y49" sqref="Y49"/>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3.7109375" style="50" hidden="1" customWidth="1"/>
    <col min="41" max="43" width="6" style="50" hidden="1" customWidth="1"/>
    <col min="44" max="44" width="6.140625" style="50" hidden="1" customWidth="1"/>
    <col min="45" max="48" width="3.7109375" style="50" hidden="1" customWidth="1"/>
    <col min="49" max="49" width="6.85546875" style="50" hidden="1" customWidth="1"/>
    <col min="50" max="50" width="3.7109375" style="50" hidden="1" customWidth="1"/>
    <col min="51" max="51" width="0" style="50" hidden="1" customWidth="1"/>
    <col min="52" max="16384" width="3.7109375" style="50"/>
  </cols>
  <sheetData>
    <row r="1" spans="1:38" s="9" customFormat="1" ht="16.5" customHeight="1" x14ac:dyDescent="0.15">
      <c r="AD1" s="343" t="s">
        <v>23</v>
      </c>
      <c r="AE1" s="343"/>
      <c r="AF1" s="229"/>
      <c r="AG1" s="229"/>
      <c r="AH1" s="49" t="s">
        <v>20</v>
      </c>
      <c r="AI1" s="37"/>
      <c r="AJ1" s="49" t="s">
        <v>22</v>
      </c>
      <c r="AK1" s="37"/>
      <c r="AL1" s="49" t="s">
        <v>21</v>
      </c>
    </row>
    <row r="2" spans="1:38" s="9" customFormat="1" ht="16.5" customHeight="1" x14ac:dyDescent="0.15">
      <c r="AD2" s="65"/>
      <c r="AE2" s="65"/>
      <c r="AF2" s="65"/>
      <c r="AG2" s="65"/>
      <c r="AH2" s="65"/>
      <c r="AI2" s="65"/>
      <c r="AJ2" s="65"/>
      <c r="AK2" s="65"/>
      <c r="AL2" s="65"/>
    </row>
    <row r="3" spans="1:38" ht="16.5" customHeight="1" x14ac:dyDescent="0.15">
      <c r="A3" s="346" t="s">
        <v>86</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row>
    <row r="4" spans="1:38" ht="16.5" customHeight="1" x14ac:dyDescent="0.15">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row>
    <row r="5" spans="1:38" ht="16.5" customHeight="1" x14ac:dyDescent="0.15">
      <c r="A5" s="6"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s="9" customFormat="1" ht="16.5" customHeight="1" x14ac:dyDescent="0.15">
      <c r="A6" s="2"/>
      <c r="B6" s="2"/>
      <c r="C6" s="2"/>
      <c r="D6" s="2"/>
      <c r="E6" s="2"/>
      <c r="F6" s="2"/>
      <c r="G6" s="2"/>
      <c r="H6" s="2"/>
      <c r="I6" s="2"/>
      <c r="J6" s="2"/>
      <c r="K6" s="2"/>
      <c r="L6" s="2"/>
      <c r="M6" s="2"/>
      <c r="N6" s="2"/>
      <c r="O6" s="2"/>
      <c r="P6" s="2"/>
      <c r="Q6" s="2"/>
      <c r="R6" s="2"/>
      <c r="S6" s="2"/>
      <c r="T6" s="5"/>
      <c r="U6" s="2"/>
      <c r="V6" s="2"/>
      <c r="W6" s="2"/>
      <c r="X6" s="231" t="s">
        <v>24</v>
      </c>
      <c r="Y6" s="231"/>
      <c r="Z6" s="231"/>
      <c r="AA6" s="231"/>
      <c r="AB6" s="342">
        <f>依頼書!AB6</f>
        <v>0</v>
      </c>
      <c r="AC6" s="342"/>
      <c r="AD6" s="342"/>
      <c r="AE6" s="342"/>
      <c r="AF6" s="342"/>
      <c r="AG6" s="342"/>
      <c r="AH6" s="342"/>
      <c r="AI6" s="342"/>
      <c r="AJ6" s="342"/>
      <c r="AK6" s="2"/>
      <c r="AL6" s="2"/>
    </row>
    <row r="7" spans="1:38" s="9" customFormat="1" ht="16.5" customHeight="1" x14ac:dyDescent="0.15">
      <c r="A7" s="2"/>
      <c r="B7" s="2"/>
      <c r="C7" s="2"/>
      <c r="D7" s="2"/>
      <c r="E7" s="2"/>
      <c r="F7" s="2"/>
      <c r="G7" s="2"/>
      <c r="H7" s="2"/>
      <c r="I7" s="2"/>
      <c r="J7" s="2"/>
      <c r="K7" s="2"/>
      <c r="L7" s="2"/>
      <c r="M7" s="2"/>
      <c r="N7" s="2"/>
      <c r="O7" s="2"/>
      <c r="P7" s="2"/>
      <c r="Q7" s="2"/>
      <c r="R7" s="2"/>
      <c r="S7" s="2"/>
      <c r="T7" s="5"/>
      <c r="U7" s="2"/>
      <c r="V7" s="2"/>
      <c r="W7" s="2"/>
      <c r="X7" s="232" t="s">
        <v>25</v>
      </c>
      <c r="Y7" s="232"/>
      <c r="Z7" s="232"/>
      <c r="AA7" s="232"/>
      <c r="AB7" s="342">
        <f>依頼書!AB7</f>
        <v>0</v>
      </c>
      <c r="AC7" s="342"/>
      <c r="AD7" s="342"/>
      <c r="AE7" s="342"/>
      <c r="AF7" s="342"/>
      <c r="AG7" s="342"/>
      <c r="AH7" s="342"/>
      <c r="AI7" s="342"/>
      <c r="AJ7" s="342"/>
      <c r="AK7" s="2"/>
      <c r="AL7" s="2"/>
    </row>
    <row r="8" spans="1:38" s="9" customFormat="1" ht="16.5" customHeight="1" x14ac:dyDescent="0.15">
      <c r="A8" s="2"/>
      <c r="B8" s="2"/>
      <c r="C8" s="2"/>
      <c r="D8" s="2"/>
      <c r="E8" s="2"/>
      <c r="F8" s="2"/>
      <c r="G8" s="2"/>
      <c r="H8" s="2"/>
      <c r="I8" s="2"/>
      <c r="J8" s="2"/>
      <c r="K8" s="2"/>
      <c r="L8" s="2"/>
      <c r="M8" s="2"/>
      <c r="N8" s="2"/>
      <c r="O8" s="2"/>
      <c r="P8" s="2"/>
      <c r="Q8" s="2"/>
      <c r="R8" s="2"/>
      <c r="S8" s="2"/>
      <c r="T8" s="2"/>
      <c r="U8" s="2"/>
      <c r="V8" s="2"/>
      <c r="W8" s="2"/>
      <c r="X8" s="2"/>
      <c r="Y8" s="218" t="s">
        <v>2</v>
      </c>
      <c r="Z8" s="218"/>
      <c r="AA8" s="218"/>
      <c r="AB8" s="218"/>
      <c r="AC8" s="219" t="s">
        <v>3</v>
      </c>
      <c r="AD8" s="219"/>
      <c r="AE8" s="342">
        <f>依頼書!AE8</f>
        <v>0</v>
      </c>
      <c r="AF8" s="342"/>
      <c r="AG8" s="342"/>
      <c r="AH8" s="342"/>
      <c r="AI8" s="342"/>
      <c r="AJ8" s="342"/>
      <c r="AK8" s="2"/>
      <c r="AL8" s="2"/>
    </row>
    <row r="9" spans="1:38" s="9" customFormat="1" ht="16.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5"/>
      <c r="AC9" s="219" t="s">
        <v>4</v>
      </c>
      <c r="AD9" s="219"/>
      <c r="AE9" s="342">
        <f>依頼書!AE9</f>
        <v>0</v>
      </c>
      <c r="AF9" s="342"/>
      <c r="AG9" s="342"/>
      <c r="AH9" s="342"/>
      <c r="AI9" s="342"/>
      <c r="AJ9" s="342"/>
      <c r="AK9" s="35" t="s">
        <v>26</v>
      </c>
      <c r="AL9" s="2"/>
    </row>
    <row r="10" spans="1:38" s="9" customFormat="1" ht="16.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9" customFormat="1" ht="16.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18" t="s">
        <v>27</v>
      </c>
      <c r="Z11" s="218"/>
      <c r="AA11" s="218"/>
      <c r="AB11" s="218"/>
      <c r="AC11" s="219" t="s">
        <v>3</v>
      </c>
      <c r="AD11" s="219"/>
      <c r="AE11" s="342">
        <f>依頼書!AE11</f>
        <v>0</v>
      </c>
      <c r="AF11" s="342"/>
      <c r="AG11" s="342"/>
      <c r="AH11" s="342"/>
      <c r="AI11" s="342"/>
      <c r="AJ11" s="342"/>
      <c r="AK11" s="2"/>
      <c r="AL11" s="2"/>
    </row>
    <row r="12" spans="1:38" s="9" customFormat="1" ht="16.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5"/>
      <c r="AC12" s="219" t="s">
        <v>4</v>
      </c>
      <c r="AD12" s="219"/>
      <c r="AE12" s="342">
        <f>依頼書!AE12</f>
        <v>0</v>
      </c>
      <c r="AF12" s="342"/>
      <c r="AG12" s="342"/>
      <c r="AH12" s="342"/>
      <c r="AI12" s="342"/>
      <c r="AJ12" s="342"/>
      <c r="AK12" s="35" t="s">
        <v>26</v>
      </c>
      <c r="AL12" s="2"/>
    </row>
    <row r="13" spans="1:38" s="9" customFormat="1" ht="16.5" customHeight="1" x14ac:dyDescent="0.15">
      <c r="AK13" s="53"/>
    </row>
    <row r="14" spans="1:38" s="9" customFormat="1" ht="16.5" customHeight="1" x14ac:dyDescent="0.15">
      <c r="V14" s="54"/>
      <c r="W14" s="54"/>
      <c r="X14" s="49"/>
      <c r="Y14" s="49"/>
      <c r="Z14" s="49"/>
      <c r="AA14" s="49"/>
    </row>
    <row r="15" spans="1:38" s="9" customFormat="1" ht="16.5" customHeight="1" x14ac:dyDescent="0.15">
      <c r="C15" s="343"/>
      <c r="D15" s="343"/>
      <c r="E15" s="343">
        <f>送付書!AF1</f>
        <v>0</v>
      </c>
      <c r="F15" s="343"/>
      <c r="G15" s="49" t="s">
        <v>20</v>
      </c>
      <c r="H15" s="49">
        <f>送付書!AI1</f>
        <v>0</v>
      </c>
      <c r="I15" s="49" t="s">
        <v>22</v>
      </c>
      <c r="J15" s="49">
        <f>送付書!AK1</f>
        <v>0</v>
      </c>
      <c r="K15" s="49" t="s">
        <v>21</v>
      </c>
      <c r="L15" s="9" t="s">
        <v>74</v>
      </c>
    </row>
    <row r="16" spans="1:38" s="9" customFormat="1" ht="16.5" customHeight="1" x14ac:dyDescent="0.15">
      <c r="B16" s="55"/>
      <c r="C16" s="52"/>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2:50" s="9" customFormat="1" ht="12" customHeight="1" x14ac:dyDescent="0.15">
      <c r="B17" s="55"/>
      <c r="C17" s="52"/>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50" s="9" customFormat="1" ht="12" customHeight="1" x14ac:dyDescent="0.15">
      <c r="B18" s="55"/>
      <c r="C18" s="52"/>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2:50" s="9" customFormat="1" ht="12" customHeight="1" x14ac:dyDescent="0.15"/>
    <row r="20" spans="2:50" s="9" customFormat="1" ht="16.5" customHeight="1" x14ac:dyDescent="0.15">
      <c r="B20" s="343" t="s">
        <v>5</v>
      </c>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N20" s="50"/>
      <c r="AO20" s="50"/>
      <c r="AP20" s="50"/>
      <c r="AQ20" s="50"/>
      <c r="AR20" s="50"/>
      <c r="AS20" s="50"/>
      <c r="AT20" s="50"/>
      <c r="AU20" s="50"/>
      <c r="AV20" s="50"/>
      <c r="AW20" s="50"/>
      <c r="AX20" s="50"/>
    </row>
    <row r="21" spans="2:50" ht="11.25" customHeight="1" x14ac:dyDescent="0.15">
      <c r="AN21" s="62"/>
      <c r="AO21" s="62"/>
      <c r="AP21" s="62"/>
      <c r="AQ21" s="62"/>
      <c r="AR21" s="62"/>
      <c r="AS21" s="62"/>
      <c r="AT21" s="62"/>
      <c r="AU21" s="62"/>
      <c r="AV21" s="62"/>
      <c r="AW21" s="62"/>
      <c r="AX21" s="62"/>
    </row>
    <row r="22" spans="2:50" s="62" customFormat="1" ht="16.5" customHeight="1" x14ac:dyDescent="0.15">
      <c r="D22" s="9" t="s">
        <v>87</v>
      </c>
      <c r="AN22" s="50"/>
      <c r="AO22" s="50">
        <v>0</v>
      </c>
      <c r="AP22" s="50">
        <v>1</v>
      </c>
      <c r="AQ22" s="50">
        <v>2</v>
      </c>
      <c r="AR22" s="50">
        <v>3</v>
      </c>
      <c r="AS22" s="50">
        <v>4</v>
      </c>
      <c r="AT22" s="50">
        <v>5</v>
      </c>
      <c r="AU22" s="50">
        <v>6</v>
      </c>
      <c r="AV22" s="50">
        <v>7</v>
      </c>
      <c r="AW22" s="50" t="s">
        <v>30</v>
      </c>
      <c r="AX22" s="50"/>
    </row>
    <row r="23" spans="2:50" ht="16.5" customHeight="1" x14ac:dyDescent="0.15">
      <c r="E23" s="344" t="s">
        <v>7</v>
      </c>
      <c r="F23" s="209"/>
      <c r="G23" s="209"/>
      <c r="H23" s="209"/>
      <c r="I23" s="209"/>
      <c r="J23" s="209"/>
      <c r="K23" s="209"/>
      <c r="L23" s="209"/>
      <c r="M23" s="209" t="s">
        <v>8</v>
      </c>
      <c r="N23" s="209"/>
      <c r="O23" s="209"/>
      <c r="P23" s="209"/>
      <c r="Q23" s="209"/>
      <c r="R23" s="209"/>
      <c r="S23" s="209"/>
      <c r="T23" s="209"/>
      <c r="U23" s="209"/>
      <c r="V23" s="209"/>
      <c r="W23" s="209"/>
      <c r="X23" s="209"/>
      <c r="Y23" s="209"/>
      <c r="Z23" s="209"/>
      <c r="AA23" s="209"/>
      <c r="AB23" s="209"/>
      <c r="AC23" s="209"/>
      <c r="AD23" s="209"/>
      <c r="AE23" s="209"/>
      <c r="AF23" s="209" t="s">
        <v>9</v>
      </c>
      <c r="AG23" s="345"/>
      <c r="AH23" s="59"/>
      <c r="AI23" s="59"/>
      <c r="AJ23" s="59"/>
      <c r="AK23" s="59"/>
      <c r="AL23" s="59"/>
      <c r="AO23" s="50" t="b">
        <f>依頼書!AO23</f>
        <v>0</v>
      </c>
      <c r="AP23" s="50">
        <f>依頼書!AP23</f>
        <v>0</v>
      </c>
      <c r="AQ23" s="50">
        <f>依頼書!AQ23</f>
        <v>0</v>
      </c>
      <c r="AR23" s="50">
        <f>依頼書!AR23</f>
        <v>0</v>
      </c>
      <c r="AS23" s="50">
        <f>依頼書!AS23</f>
        <v>0</v>
      </c>
      <c r="AT23" s="50">
        <f>依頼書!AT23</f>
        <v>0</v>
      </c>
      <c r="AU23" s="50">
        <f>依頼書!AU23</f>
        <v>0</v>
      </c>
      <c r="AV23" s="50">
        <f>依頼書!AV23</f>
        <v>0</v>
      </c>
      <c r="AW23" s="50">
        <f>依頼書!AW23</f>
        <v>0</v>
      </c>
      <c r="AX23" s="50">
        <f>依頼書!AX23</f>
        <v>0</v>
      </c>
    </row>
    <row r="24" spans="2:50" ht="16.5" customHeight="1" x14ac:dyDescent="0.15">
      <c r="E24" s="302" t="str">
        <f>依頼書!$A$23</f>
        <v/>
      </c>
      <c r="F24" s="303"/>
      <c r="G24" s="303"/>
      <c r="H24" s="303"/>
      <c r="I24" s="303"/>
      <c r="J24" s="303"/>
      <c r="K24" s="303"/>
      <c r="L24" s="304"/>
      <c r="M24" s="11" t="s">
        <v>31</v>
      </c>
      <c r="N24" s="11"/>
      <c r="O24" s="11"/>
      <c r="P24" s="11"/>
      <c r="Q24" s="11"/>
      <c r="R24" s="11"/>
      <c r="S24" s="11"/>
      <c r="T24" s="11"/>
      <c r="U24" s="11"/>
      <c r="V24" s="11"/>
      <c r="W24" s="11"/>
      <c r="X24" s="11"/>
      <c r="Y24" s="11"/>
      <c r="Z24" s="11"/>
      <c r="AA24" s="11"/>
      <c r="AB24" s="11"/>
      <c r="AC24" s="11"/>
      <c r="AD24" s="11"/>
      <c r="AE24" s="12"/>
      <c r="AF24" s="317">
        <f>依頼書!AB23</f>
        <v>0</v>
      </c>
      <c r="AG24" s="369"/>
      <c r="AH24" s="59"/>
      <c r="AI24" s="59"/>
      <c r="AJ24" s="59"/>
      <c r="AK24" s="59"/>
      <c r="AL24" s="59"/>
      <c r="AO24" s="50">
        <f>依頼書!AO24</f>
        <v>0</v>
      </c>
      <c r="AP24" s="50" t="b">
        <f>依頼書!AP24</f>
        <v>0</v>
      </c>
      <c r="AQ24" s="50">
        <f>依頼書!AQ24</f>
        <v>0</v>
      </c>
      <c r="AR24" s="50">
        <f>依頼書!AR24</f>
        <v>0</v>
      </c>
      <c r="AS24" s="50">
        <f>依頼書!AS24</f>
        <v>0</v>
      </c>
      <c r="AT24" s="50">
        <f>依頼書!AT24</f>
        <v>0</v>
      </c>
      <c r="AU24" s="50">
        <f>依頼書!AU24</f>
        <v>0</v>
      </c>
      <c r="AV24" s="50">
        <f>依頼書!AV24</f>
        <v>0</v>
      </c>
      <c r="AW24" s="50" t="b">
        <f>依頼書!AW24</f>
        <v>0</v>
      </c>
      <c r="AX24" s="50">
        <f>依頼書!AX24</f>
        <v>0</v>
      </c>
    </row>
    <row r="25" spans="2:50" ht="16.5" customHeight="1" x14ac:dyDescent="0.15">
      <c r="E25" s="305"/>
      <c r="F25" s="306"/>
      <c r="G25" s="306"/>
      <c r="H25" s="306"/>
      <c r="I25" s="306"/>
      <c r="J25" s="306"/>
      <c r="K25" s="306"/>
      <c r="L25" s="307"/>
      <c r="M25" s="57"/>
      <c r="N25" s="17"/>
      <c r="O25" s="17"/>
      <c r="P25" s="17"/>
      <c r="Q25" s="17"/>
      <c r="R25" s="17"/>
      <c r="S25" s="17"/>
      <c r="T25" s="17"/>
      <c r="U25" s="17"/>
      <c r="V25" s="17"/>
      <c r="W25" s="17"/>
      <c r="X25" s="17"/>
      <c r="Y25" s="17"/>
      <c r="Z25" s="17"/>
      <c r="AA25" s="17"/>
      <c r="AB25" s="17"/>
      <c r="AC25" s="17"/>
      <c r="AD25" s="17"/>
      <c r="AE25" s="13"/>
      <c r="AF25" s="324">
        <f>依頼書!AB24</f>
        <v>0</v>
      </c>
      <c r="AG25" s="334"/>
      <c r="AH25" s="59"/>
      <c r="AI25" s="60"/>
      <c r="AJ25" s="60"/>
      <c r="AK25" s="60"/>
      <c r="AL25" s="60"/>
      <c r="AO25" s="50">
        <f>依頼書!AO25</f>
        <v>0</v>
      </c>
      <c r="AP25" s="50" t="b">
        <f>依頼書!AP25</f>
        <v>0</v>
      </c>
      <c r="AQ25" s="50">
        <f>依頼書!AQ25</f>
        <v>0</v>
      </c>
      <c r="AR25" s="50">
        <f>依頼書!AR25</f>
        <v>0</v>
      </c>
      <c r="AS25" s="50">
        <f>依頼書!AS25</f>
        <v>0</v>
      </c>
      <c r="AT25" s="50">
        <f>依頼書!AT25</f>
        <v>0</v>
      </c>
      <c r="AU25" s="50">
        <f>依頼書!AU25</f>
        <v>0</v>
      </c>
      <c r="AV25" s="50">
        <f>依頼書!AV25</f>
        <v>0</v>
      </c>
      <c r="AW25" s="50" t="b">
        <f>依頼書!AW25</f>
        <v>0</v>
      </c>
      <c r="AX25" s="50">
        <f>依頼書!AX25</f>
        <v>0</v>
      </c>
    </row>
    <row r="26" spans="2:50" ht="16.5" customHeight="1" x14ac:dyDescent="0.15">
      <c r="E26" s="305"/>
      <c r="F26" s="306"/>
      <c r="G26" s="306"/>
      <c r="H26" s="306"/>
      <c r="I26" s="306"/>
      <c r="J26" s="306"/>
      <c r="K26" s="306"/>
      <c r="L26" s="307"/>
      <c r="M26" s="57"/>
      <c r="N26" s="17"/>
      <c r="O26" s="17"/>
      <c r="P26" s="17"/>
      <c r="Q26" s="17"/>
      <c r="R26" s="17"/>
      <c r="S26" s="17"/>
      <c r="T26" s="17"/>
      <c r="U26" s="17"/>
      <c r="V26" s="17"/>
      <c r="W26" s="17"/>
      <c r="X26" s="17"/>
      <c r="Y26" s="17"/>
      <c r="Z26" s="17"/>
      <c r="AA26" s="17"/>
      <c r="AB26" s="17"/>
      <c r="AC26" s="17"/>
      <c r="AD26" s="17"/>
      <c r="AE26" s="13"/>
      <c r="AF26" s="324">
        <f>依頼書!AB25</f>
        <v>0</v>
      </c>
      <c r="AG26" s="334"/>
      <c r="AH26" s="61"/>
      <c r="AI26" s="61"/>
      <c r="AJ26" s="61"/>
      <c r="AK26" s="61"/>
      <c r="AL26" s="61"/>
      <c r="AO26" s="50">
        <f>依頼書!AO26</f>
        <v>0</v>
      </c>
      <c r="AP26" s="50">
        <f>依頼書!AP26</f>
        <v>0</v>
      </c>
      <c r="AQ26" s="50" t="b">
        <f>依頼書!AQ26</f>
        <v>0</v>
      </c>
      <c r="AR26" s="50">
        <f>依頼書!AR26</f>
        <v>0</v>
      </c>
      <c r="AS26" s="50">
        <f>依頼書!AS26</f>
        <v>0</v>
      </c>
      <c r="AT26" s="50">
        <f>依頼書!AT26</f>
        <v>0</v>
      </c>
      <c r="AU26" s="50">
        <f>依頼書!AU26</f>
        <v>0</v>
      </c>
      <c r="AV26" s="50">
        <f>依頼書!AV26</f>
        <v>0</v>
      </c>
      <c r="AW26" s="50" t="b">
        <f>依頼書!AW26</f>
        <v>0</v>
      </c>
      <c r="AX26" s="50">
        <f>依頼書!AX26</f>
        <v>0</v>
      </c>
    </row>
    <row r="27" spans="2:50" ht="16.5" customHeight="1" x14ac:dyDescent="0.15">
      <c r="E27" s="305"/>
      <c r="F27" s="306"/>
      <c r="G27" s="306"/>
      <c r="H27" s="306"/>
      <c r="I27" s="306"/>
      <c r="J27" s="306"/>
      <c r="K27" s="306"/>
      <c r="L27" s="307"/>
      <c r="M27" s="16"/>
      <c r="N27" s="17"/>
      <c r="O27" s="17"/>
      <c r="P27" s="17"/>
      <c r="Q27" s="17"/>
      <c r="R27" s="17"/>
      <c r="S27" s="17"/>
      <c r="T27" s="17"/>
      <c r="U27" s="17"/>
      <c r="V27" s="17"/>
      <c r="W27" s="17"/>
      <c r="X27" s="17"/>
      <c r="Y27" s="17"/>
      <c r="Z27" s="17"/>
      <c r="AA27" s="17"/>
      <c r="AB27" s="17"/>
      <c r="AC27" s="17"/>
      <c r="AD27" s="17"/>
      <c r="AE27" s="13"/>
      <c r="AF27" s="324">
        <f>依頼書!AB26</f>
        <v>0</v>
      </c>
      <c r="AG27" s="334"/>
      <c r="AH27" s="59"/>
      <c r="AI27" s="60"/>
      <c r="AJ27" s="60"/>
      <c r="AK27" s="60"/>
      <c r="AL27" s="60"/>
      <c r="AO27" s="50">
        <f>依頼書!AO27</f>
        <v>0</v>
      </c>
      <c r="AP27" s="50">
        <f>依頼書!AP27</f>
        <v>0</v>
      </c>
      <c r="AQ27" s="50">
        <f>依頼書!AQ27</f>
        <v>0</v>
      </c>
      <c r="AR27" s="50" t="b">
        <f>依頼書!AR27</f>
        <v>0</v>
      </c>
      <c r="AS27" s="50">
        <f>依頼書!AS27</f>
        <v>0</v>
      </c>
      <c r="AT27" s="50">
        <f>依頼書!AT27</f>
        <v>0</v>
      </c>
      <c r="AU27" s="50">
        <f>依頼書!AU27</f>
        <v>0</v>
      </c>
      <c r="AV27" s="50">
        <f>依頼書!AV27</f>
        <v>0</v>
      </c>
      <c r="AW27" s="50" t="b">
        <f>依頼書!AW27</f>
        <v>0</v>
      </c>
      <c r="AX27" s="50">
        <f>依頼書!AX27</f>
        <v>0</v>
      </c>
    </row>
    <row r="28" spans="2:50" ht="16.5" customHeight="1" x14ac:dyDescent="0.15">
      <c r="E28" s="305"/>
      <c r="F28" s="306"/>
      <c r="G28" s="306"/>
      <c r="H28" s="306"/>
      <c r="I28" s="306"/>
      <c r="J28" s="306"/>
      <c r="K28" s="306"/>
      <c r="L28" s="307"/>
      <c r="M28" s="16"/>
      <c r="N28" s="17"/>
      <c r="O28" s="17"/>
      <c r="P28" s="17"/>
      <c r="Q28" s="17"/>
      <c r="R28" s="17"/>
      <c r="S28" s="17"/>
      <c r="T28" s="17"/>
      <c r="U28" s="17"/>
      <c r="V28" s="17"/>
      <c r="W28" s="17"/>
      <c r="X28" s="17"/>
      <c r="Y28" s="17"/>
      <c r="Z28" s="17"/>
      <c r="AA28" s="17"/>
      <c r="AB28" s="17"/>
      <c r="AC28" s="28" t="s">
        <v>36</v>
      </c>
      <c r="AD28" s="28"/>
      <c r="AE28" s="83"/>
      <c r="AF28" s="324">
        <f>依頼書!AB27</f>
        <v>0</v>
      </c>
      <c r="AG28" s="334"/>
      <c r="AH28" s="59"/>
      <c r="AI28" s="60"/>
      <c r="AJ28" s="60"/>
      <c r="AK28" s="60"/>
      <c r="AL28" s="60"/>
      <c r="AO28" s="50">
        <f>依頼書!AO28</f>
        <v>0</v>
      </c>
      <c r="AP28" s="50">
        <f>依頼書!AP28</f>
        <v>0</v>
      </c>
      <c r="AQ28" s="50" t="b">
        <f>依頼書!AQ28</f>
        <v>0</v>
      </c>
      <c r="AR28" s="50">
        <f>依頼書!AR28</f>
        <v>0</v>
      </c>
      <c r="AS28" s="50">
        <f>依頼書!AS28</f>
        <v>0</v>
      </c>
      <c r="AT28" s="50">
        <f>依頼書!AT28</f>
        <v>0</v>
      </c>
      <c r="AU28" s="50">
        <f>依頼書!AU28</f>
        <v>0</v>
      </c>
      <c r="AV28" s="50">
        <f>依頼書!AV28</f>
        <v>0</v>
      </c>
      <c r="AW28" s="50" t="b">
        <f>依頼書!AW28</f>
        <v>0</v>
      </c>
      <c r="AX28" s="50">
        <f>依頼書!AX28</f>
        <v>0</v>
      </c>
    </row>
    <row r="29" spans="2:50" ht="16.5" customHeight="1" x14ac:dyDescent="0.15">
      <c r="E29" s="305"/>
      <c r="F29" s="306"/>
      <c r="G29" s="306"/>
      <c r="H29" s="306"/>
      <c r="I29" s="306"/>
      <c r="J29" s="306"/>
      <c r="K29" s="306"/>
      <c r="L29" s="307"/>
      <c r="M29" s="16"/>
      <c r="N29" s="17"/>
      <c r="O29" s="17"/>
      <c r="P29" s="17"/>
      <c r="Q29" s="17"/>
      <c r="R29" s="17"/>
      <c r="S29" s="17"/>
      <c r="T29" s="17"/>
      <c r="U29" s="17"/>
      <c r="V29" s="17"/>
      <c r="W29" s="17"/>
      <c r="X29" s="17"/>
      <c r="Y29" s="17"/>
      <c r="Z29" s="17"/>
      <c r="AA29" s="17"/>
      <c r="AB29" s="17"/>
      <c r="AC29" s="17"/>
      <c r="AD29" s="17"/>
      <c r="AE29" s="13"/>
      <c r="AF29" s="324">
        <f>依頼書!AB28</f>
        <v>0</v>
      </c>
      <c r="AG29" s="334"/>
      <c r="AH29" s="59"/>
      <c r="AI29" s="60"/>
      <c r="AJ29" s="60"/>
      <c r="AK29" s="60"/>
      <c r="AL29" s="60"/>
      <c r="AO29" s="50">
        <f>依頼書!AO29</f>
        <v>0</v>
      </c>
      <c r="AP29" s="50">
        <f>依頼書!AP29</f>
        <v>0</v>
      </c>
      <c r="AQ29" s="50" t="b">
        <f>依頼書!AQ29</f>
        <v>0</v>
      </c>
      <c r="AR29" s="50">
        <f>依頼書!AR29</f>
        <v>0</v>
      </c>
      <c r="AS29" s="50">
        <f>依頼書!AS29</f>
        <v>0</v>
      </c>
      <c r="AT29" s="50">
        <f>依頼書!AT29</f>
        <v>0</v>
      </c>
      <c r="AU29" s="50">
        <f>依頼書!AU29</f>
        <v>0</v>
      </c>
      <c r="AV29" s="50">
        <f>依頼書!AV29</f>
        <v>0</v>
      </c>
      <c r="AW29" s="50" t="b">
        <f>依頼書!AW29</f>
        <v>0</v>
      </c>
      <c r="AX29" s="50">
        <f>依頼書!AX29</f>
        <v>0</v>
      </c>
    </row>
    <row r="30" spans="2:50" ht="16.5" customHeight="1" x14ac:dyDescent="0.15">
      <c r="E30" s="305"/>
      <c r="F30" s="306"/>
      <c r="G30" s="306"/>
      <c r="H30" s="306"/>
      <c r="I30" s="306"/>
      <c r="J30" s="306"/>
      <c r="K30" s="306"/>
      <c r="L30" s="307"/>
      <c r="M30" s="16"/>
      <c r="N30" s="17"/>
      <c r="O30" s="17"/>
      <c r="P30" s="17"/>
      <c r="Q30" s="17"/>
      <c r="R30" s="17"/>
      <c r="S30" s="17"/>
      <c r="T30" s="17"/>
      <c r="U30" s="17"/>
      <c r="V30" s="17"/>
      <c r="W30" s="17"/>
      <c r="X30" s="17"/>
      <c r="Y30" s="17"/>
      <c r="Z30" s="17"/>
      <c r="AA30" s="17"/>
      <c r="AB30" s="17"/>
      <c r="AC30" s="17"/>
      <c r="AD30" s="17"/>
      <c r="AE30" s="13"/>
      <c r="AF30" s="484">
        <f>依頼書!AB29</f>
        <v>0</v>
      </c>
      <c r="AG30" s="485"/>
      <c r="AH30" s="59"/>
      <c r="AI30" s="60"/>
      <c r="AJ30" s="60"/>
      <c r="AK30" s="60"/>
      <c r="AL30" s="60"/>
      <c r="AO30" s="50">
        <f>依頼書!AO30</f>
        <v>0</v>
      </c>
      <c r="AP30" s="50">
        <f>依頼書!AP30</f>
        <v>0</v>
      </c>
      <c r="AQ30" s="50">
        <f>依頼書!AQ30</f>
        <v>0</v>
      </c>
      <c r="AR30" s="50">
        <f>依頼書!AR30</f>
        <v>0</v>
      </c>
      <c r="AS30" s="50">
        <f>依頼書!AS30</f>
        <v>0</v>
      </c>
      <c r="AT30" s="50">
        <f>依頼書!AT30</f>
        <v>0</v>
      </c>
      <c r="AU30" s="50">
        <f>依頼書!AU30</f>
        <v>0</v>
      </c>
      <c r="AV30" s="50">
        <f>依頼書!AV30</f>
        <v>0</v>
      </c>
      <c r="AW30" s="50">
        <f>依頼書!AW30</f>
        <v>0</v>
      </c>
      <c r="AX30" s="50">
        <f>依頼書!AX30</f>
        <v>0</v>
      </c>
    </row>
    <row r="31" spans="2:50" ht="16.5" customHeight="1" x14ac:dyDescent="0.15">
      <c r="E31" s="305"/>
      <c r="F31" s="306"/>
      <c r="G31" s="306"/>
      <c r="H31" s="306"/>
      <c r="I31" s="306"/>
      <c r="J31" s="306"/>
      <c r="K31" s="306"/>
      <c r="L31" s="307"/>
      <c r="M31" s="18" t="s">
        <v>12</v>
      </c>
      <c r="N31" s="19"/>
      <c r="O31" s="19"/>
      <c r="P31" s="19"/>
      <c r="Q31" s="19"/>
      <c r="R31" s="19"/>
      <c r="S31" s="19"/>
      <c r="T31" s="19"/>
      <c r="U31" s="19"/>
      <c r="V31" s="19"/>
      <c r="W31" s="19"/>
      <c r="X31" s="19"/>
      <c r="Y31" s="19"/>
      <c r="Z31" s="19"/>
      <c r="AA31" s="19"/>
      <c r="AB31" s="19"/>
      <c r="AC31" s="19"/>
      <c r="AD31" s="19"/>
      <c r="AE31" s="20"/>
      <c r="AF31" s="486">
        <f>依頼書!AB30</f>
        <v>0</v>
      </c>
      <c r="AG31" s="487"/>
      <c r="AH31" s="61"/>
      <c r="AI31" s="61"/>
      <c r="AJ31" s="61"/>
      <c r="AK31" s="61"/>
      <c r="AL31" s="61"/>
      <c r="AO31" s="50">
        <f>依頼書!AO31</f>
        <v>0</v>
      </c>
      <c r="AP31" s="50" t="b">
        <f>依頼書!AP31</f>
        <v>0</v>
      </c>
      <c r="AQ31" s="50">
        <f>依頼書!AQ31</f>
        <v>0</v>
      </c>
      <c r="AR31" s="50">
        <f>依頼書!AR31</f>
        <v>0</v>
      </c>
      <c r="AS31" s="50">
        <f>依頼書!AS31</f>
        <v>0</v>
      </c>
      <c r="AT31" s="50">
        <f>依頼書!AT31</f>
        <v>0</v>
      </c>
      <c r="AU31" s="50">
        <f>依頼書!AU31</f>
        <v>0</v>
      </c>
      <c r="AV31" s="50">
        <f>依頼書!AV31</f>
        <v>0</v>
      </c>
      <c r="AW31" s="50" t="b">
        <f>依頼書!AW31</f>
        <v>0</v>
      </c>
      <c r="AX31" s="50">
        <f>依頼書!AX31</f>
        <v>0</v>
      </c>
    </row>
    <row r="32" spans="2:50" ht="16.5" customHeight="1" x14ac:dyDescent="0.15">
      <c r="E32" s="305"/>
      <c r="F32" s="306"/>
      <c r="G32" s="306"/>
      <c r="H32" s="306"/>
      <c r="I32" s="306"/>
      <c r="J32" s="306"/>
      <c r="K32" s="306"/>
      <c r="L32" s="307"/>
      <c r="M32" s="28"/>
      <c r="N32" s="28"/>
      <c r="O32" s="28"/>
      <c r="P32" s="28"/>
      <c r="Q32" s="28"/>
      <c r="R32" s="28"/>
      <c r="S32" s="28"/>
      <c r="T32" s="28"/>
      <c r="U32" s="28"/>
      <c r="V32" s="28"/>
      <c r="W32" s="28"/>
      <c r="X32" s="28"/>
      <c r="Y32" s="28"/>
      <c r="Z32" s="28"/>
      <c r="AA32" s="28"/>
      <c r="AB32" s="28"/>
      <c r="AC32" s="28"/>
      <c r="AD32" s="28"/>
      <c r="AE32" s="13"/>
      <c r="AF32" s="324">
        <f>依頼書!AB31</f>
        <v>0</v>
      </c>
      <c r="AG32" s="334"/>
      <c r="AH32" s="59"/>
      <c r="AI32" s="60"/>
      <c r="AJ32" s="60"/>
      <c r="AK32" s="60"/>
      <c r="AL32" s="60"/>
      <c r="AO32" s="50">
        <f>依頼書!AO32</f>
        <v>0</v>
      </c>
      <c r="AP32" s="50" t="b">
        <f>依頼書!AP32</f>
        <v>0</v>
      </c>
      <c r="AQ32" s="50">
        <f>依頼書!AQ32</f>
        <v>0</v>
      </c>
      <c r="AR32" s="50">
        <f>依頼書!AR32</f>
        <v>0</v>
      </c>
      <c r="AS32" s="50">
        <f>依頼書!AS32</f>
        <v>0</v>
      </c>
      <c r="AT32" s="50">
        <f>依頼書!AT32</f>
        <v>0</v>
      </c>
      <c r="AU32" s="50">
        <f>依頼書!AU32</f>
        <v>0</v>
      </c>
      <c r="AV32" s="50">
        <f>依頼書!AV32</f>
        <v>0</v>
      </c>
      <c r="AW32" s="50" t="b">
        <f>依頼書!AW32</f>
        <v>0</v>
      </c>
      <c r="AX32" s="50">
        <f>依頼書!AX32</f>
        <v>0</v>
      </c>
    </row>
    <row r="33" spans="5:51" ht="16.5" customHeight="1" x14ac:dyDescent="0.15">
      <c r="E33" s="305"/>
      <c r="F33" s="306"/>
      <c r="G33" s="306"/>
      <c r="H33" s="306"/>
      <c r="I33" s="306"/>
      <c r="J33" s="306"/>
      <c r="K33" s="306"/>
      <c r="L33" s="307"/>
      <c r="M33" s="28"/>
      <c r="N33" s="28"/>
      <c r="O33" s="28"/>
      <c r="P33" s="28"/>
      <c r="Q33" s="28"/>
      <c r="R33" s="28"/>
      <c r="S33" s="28"/>
      <c r="T33" s="28"/>
      <c r="U33" s="28"/>
      <c r="V33" s="28"/>
      <c r="W33" s="28"/>
      <c r="X33" s="28"/>
      <c r="Y33" s="28"/>
      <c r="Z33" s="28"/>
      <c r="AA33" s="28"/>
      <c r="AB33" s="28"/>
      <c r="AC33" s="28"/>
      <c r="AD33" s="28"/>
      <c r="AE33" s="13"/>
      <c r="AF33" s="324">
        <f>依頼書!AB32</f>
        <v>0</v>
      </c>
      <c r="AG33" s="334"/>
      <c r="AH33" s="59"/>
      <c r="AI33" s="60"/>
      <c r="AJ33" s="60"/>
      <c r="AK33" s="60"/>
      <c r="AL33" s="60"/>
      <c r="AO33" s="50">
        <f>依頼書!AO33</f>
        <v>0</v>
      </c>
      <c r="AP33" s="50" t="b">
        <f>依頼書!AP33</f>
        <v>0</v>
      </c>
      <c r="AQ33" s="50">
        <f>依頼書!AQ33</f>
        <v>0</v>
      </c>
      <c r="AR33" s="50">
        <f>依頼書!AR33</f>
        <v>0</v>
      </c>
      <c r="AS33" s="50">
        <f>依頼書!AS33</f>
        <v>0</v>
      </c>
      <c r="AT33" s="50">
        <f>依頼書!AT33</f>
        <v>0</v>
      </c>
      <c r="AU33" s="50">
        <f>依頼書!AU33</f>
        <v>0</v>
      </c>
      <c r="AV33" s="50">
        <f>依頼書!AV33</f>
        <v>0</v>
      </c>
      <c r="AW33" s="50" t="b">
        <f>依頼書!AW33</f>
        <v>0</v>
      </c>
      <c r="AX33" s="50">
        <f>依頼書!AX33</f>
        <v>0</v>
      </c>
    </row>
    <row r="34" spans="5:51" ht="16.5" customHeight="1" x14ac:dyDescent="0.15">
      <c r="E34" s="305"/>
      <c r="F34" s="306"/>
      <c r="G34" s="306"/>
      <c r="H34" s="306"/>
      <c r="I34" s="306"/>
      <c r="J34" s="306"/>
      <c r="K34" s="306"/>
      <c r="L34" s="307"/>
      <c r="M34" s="28"/>
      <c r="N34" s="28"/>
      <c r="O34" s="28"/>
      <c r="P34" s="28"/>
      <c r="Q34" s="28"/>
      <c r="R34" s="28"/>
      <c r="S34" s="28"/>
      <c r="T34" s="28"/>
      <c r="U34" s="28"/>
      <c r="V34" s="28"/>
      <c r="W34" s="28"/>
      <c r="X34" s="28"/>
      <c r="Y34" s="28"/>
      <c r="Z34" s="28"/>
      <c r="AA34" s="28"/>
      <c r="AB34" s="28"/>
      <c r="AC34" s="28"/>
      <c r="AD34" s="28"/>
      <c r="AE34" s="13"/>
      <c r="AF34" s="324">
        <f>依頼書!AB33</f>
        <v>0</v>
      </c>
      <c r="AG34" s="334"/>
      <c r="AH34" s="59"/>
      <c r="AI34" s="60"/>
      <c r="AJ34" s="60"/>
      <c r="AK34" s="60"/>
      <c r="AL34" s="60"/>
      <c r="AO34" s="50">
        <f>依頼書!AO34</f>
        <v>0</v>
      </c>
      <c r="AP34" s="50" t="b">
        <f>依頼書!AP34</f>
        <v>0</v>
      </c>
      <c r="AQ34" s="50">
        <f>依頼書!AQ34</f>
        <v>0</v>
      </c>
      <c r="AR34" s="50">
        <f>依頼書!AR34</f>
        <v>0</v>
      </c>
      <c r="AS34" s="50">
        <f>依頼書!AS34</f>
        <v>0</v>
      </c>
      <c r="AT34" s="50">
        <f>依頼書!AT34</f>
        <v>0</v>
      </c>
      <c r="AU34" s="50">
        <f>依頼書!AU34</f>
        <v>0</v>
      </c>
      <c r="AV34" s="50">
        <f>依頼書!AV34</f>
        <v>0</v>
      </c>
      <c r="AW34" s="50" t="b">
        <f>依頼書!AW34</f>
        <v>0</v>
      </c>
      <c r="AX34" s="50">
        <f>依頼書!AX34</f>
        <v>0</v>
      </c>
    </row>
    <row r="35" spans="5:51" ht="16.5" customHeight="1" x14ac:dyDescent="0.15">
      <c r="E35" s="305"/>
      <c r="F35" s="306"/>
      <c r="G35" s="306"/>
      <c r="H35" s="306"/>
      <c r="I35" s="306"/>
      <c r="J35" s="306"/>
      <c r="K35" s="306"/>
      <c r="L35" s="307"/>
      <c r="M35" s="28"/>
      <c r="N35" s="28"/>
      <c r="O35" s="28"/>
      <c r="P35" s="28"/>
      <c r="Q35" s="28"/>
      <c r="R35" s="28"/>
      <c r="S35" s="28"/>
      <c r="T35" s="28"/>
      <c r="U35" s="28"/>
      <c r="V35" s="28"/>
      <c r="W35" s="28"/>
      <c r="X35" s="28"/>
      <c r="Y35" s="28"/>
      <c r="Z35" s="28"/>
      <c r="AA35" s="28"/>
      <c r="AB35" s="28"/>
      <c r="AC35" s="28"/>
      <c r="AD35" s="28"/>
      <c r="AE35" s="13"/>
      <c r="AF35" s="324">
        <f>依頼書!AB34</f>
        <v>0</v>
      </c>
      <c r="AG35" s="334"/>
      <c r="AH35" s="59"/>
      <c r="AI35" s="60"/>
      <c r="AJ35" s="60"/>
      <c r="AK35" s="60"/>
      <c r="AL35" s="60"/>
      <c r="AO35" s="50">
        <f>依頼書!AO35</f>
        <v>0</v>
      </c>
      <c r="AP35" s="50">
        <f>依頼書!AP35</f>
        <v>0</v>
      </c>
      <c r="AQ35" s="50">
        <f>依頼書!AQ35</f>
        <v>0</v>
      </c>
      <c r="AR35" s="50">
        <f>依頼書!AR35</f>
        <v>0</v>
      </c>
      <c r="AS35" s="50">
        <f>依頼書!AS35</f>
        <v>0</v>
      </c>
      <c r="AT35" s="50">
        <f>依頼書!AT35</f>
        <v>0</v>
      </c>
      <c r="AU35" s="50">
        <f>依頼書!AU35</f>
        <v>0</v>
      </c>
      <c r="AV35" s="50">
        <f>依頼書!AV35</f>
        <v>0</v>
      </c>
      <c r="AW35" s="50">
        <f>依頼書!AW35</f>
        <v>0</v>
      </c>
      <c r="AX35" s="50">
        <f>依頼書!AX35</f>
        <v>0</v>
      </c>
    </row>
    <row r="36" spans="5:51" ht="16.5" customHeight="1" x14ac:dyDescent="0.15">
      <c r="E36" s="305"/>
      <c r="F36" s="306"/>
      <c r="G36" s="306"/>
      <c r="H36" s="306"/>
      <c r="I36" s="306"/>
      <c r="J36" s="306"/>
      <c r="K36" s="306"/>
      <c r="L36" s="307"/>
      <c r="M36" s="22" t="s">
        <v>33</v>
      </c>
      <c r="N36" s="22"/>
      <c r="O36" s="22"/>
      <c r="P36" s="22"/>
      <c r="Q36" s="22"/>
      <c r="R36" s="22"/>
      <c r="S36" s="22"/>
      <c r="T36" s="22"/>
      <c r="U36" s="22"/>
      <c r="V36" s="22"/>
      <c r="W36" s="22"/>
      <c r="X36" s="22"/>
      <c r="Y36" s="22"/>
      <c r="Z36" s="22"/>
      <c r="AA36" s="22"/>
      <c r="AB36" s="22"/>
      <c r="AC36" s="22"/>
      <c r="AD36" s="22"/>
      <c r="AE36" s="23"/>
      <c r="AF36" s="332"/>
      <c r="AG36" s="333"/>
      <c r="AH36" s="61"/>
      <c r="AI36" s="61"/>
      <c r="AJ36" s="61"/>
      <c r="AK36" s="61"/>
      <c r="AL36" s="61"/>
      <c r="AO36" s="50">
        <f>依頼書!AO36</f>
        <v>0</v>
      </c>
      <c r="AP36" s="50">
        <f>依頼書!AP36</f>
        <v>0</v>
      </c>
      <c r="AQ36" s="50">
        <f>依頼書!AQ36</f>
        <v>0</v>
      </c>
      <c r="AR36" s="50">
        <f>依頼書!AR36</f>
        <v>0</v>
      </c>
      <c r="AS36" s="50">
        <f>依頼書!AS36</f>
        <v>0</v>
      </c>
      <c r="AT36" s="50">
        <f>依頼書!AT36</f>
        <v>0</v>
      </c>
      <c r="AU36" s="50">
        <f>依頼書!AU36</f>
        <v>0</v>
      </c>
      <c r="AV36" s="50">
        <f>依頼書!AV36</f>
        <v>0</v>
      </c>
      <c r="AW36" s="50">
        <f>依頼書!AW36</f>
        <v>0</v>
      </c>
      <c r="AX36" s="50">
        <f>依頼書!AX36</f>
        <v>0</v>
      </c>
    </row>
    <row r="37" spans="5:51" ht="16.5" customHeight="1" x14ac:dyDescent="0.15">
      <c r="E37" s="305"/>
      <c r="F37" s="306"/>
      <c r="G37" s="306"/>
      <c r="H37" s="306"/>
      <c r="I37" s="306"/>
      <c r="J37" s="306"/>
      <c r="K37" s="306"/>
      <c r="L37" s="307"/>
      <c r="M37" s="103" t="s">
        <v>140</v>
      </c>
      <c r="N37" s="17"/>
      <c r="O37" s="17"/>
      <c r="P37" s="17"/>
      <c r="Q37" s="17"/>
      <c r="R37" s="17"/>
      <c r="S37" s="17"/>
      <c r="T37" s="17"/>
      <c r="U37" s="17"/>
      <c r="V37" s="17"/>
      <c r="W37" s="17"/>
      <c r="X37" s="17"/>
      <c r="Y37" s="17"/>
      <c r="Z37" s="17"/>
      <c r="AA37" s="17"/>
      <c r="AB37" s="17"/>
      <c r="AC37" s="17"/>
      <c r="AD37" s="17"/>
      <c r="AE37" s="102"/>
      <c r="AF37" s="324"/>
      <c r="AG37" s="334"/>
      <c r="AH37" s="59"/>
      <c r="AI37" s="60"/>
      <c r="AJ37" s="60"/>
      <c r="AK37" s="60"/>
      <c r="AL37" s="60"/>
      <c r="AO37" s="50">
        <f>依頼書!AO37</f>
        <v>0</v>
      </c>
      <c r="AP37" s="50" t="b">
        <f>依頼書!AP37</f>
        <v>0</v>
      </c>
      <c r="AQ37" s="50">
        <f>依頼書!AQ37</f>
        <v>0</v>
      </c>
      <c r="AR37" s="50">
        <f>依頼書!AR37</f>
        <v>0</v>
      </c>
      <c r="AS37" s="50">
        <f>依頼書!AS37</f>
        <v>0</v>
      </c>
      <c r="AT37" s="50">
        <f>依頼書!AT37</f>
        <v>0</v>
      </c>
      <c r="AU37" s="50">
        <f>依頼書!AU37</f>
        <v>0</v>
      </c>
      <c r="AV37" s="50">
        <f>依頼書!AV37</f>
        <v>0</v>
      </c>
      <c r="AW37" s="50" t="b">
        <f>依頼書!AW37</f>
        <v>0</v>
      </c>
      <c r="AX37" s="50">
        <f>依頼書!AX37</f>
        <v>0</v>
      </c>
      <c r="AY37" s="166">
        <f>[1]依頼書!AY37</f>
        <v>0</v>
      </c>
    </row>
    <row r="38" spans="5:51" ht="16.5" customHeight="1" x14ac:dyDescent="0.15">
      <c r="E38" s="305"/>
      <c r="F38" s="306"/>
      <c r="G38" s="306"/>
      <c r="H38" s="306"/>
      <c r="I38" s="306"/>
      <c r="J38" s="306"/>
      <c r="K38" s="306"/>
      <c r="L38" s="307"/>
      <c r="M38" s="17"/>
      <c r="N38" s="17"/>
      <c r="O38" s="17"/>
      <c r="P38" s="17"/>
      <c r="Q38" s="17"/>
      <c r="R38" s="17"/>
      <c r="S38" s="17"/>
      <c r="T38" s="17"/>
      <c r="U38" s="17"/>
      <c r="V38" s="17"/>
      <c r="W38" s="17"/>
      <c r="X38" s="17"/>
      <c r="Y38" s="17"/>
      <c r="Z38" s="17"/>
      <c r="AA38" s="17"/>
      <c r="AB38" s="17"/>
      <c r="AC38" s="17"/>
      <c r="AD38" s="17"/>
      <c r="AE38" s="102"/>
      <c r="AF38" s="330"/>
      <c r="AG38" s="331"/>
      <c r="AH38" s="61"/>
      <c r="AI38" s="61"/>
      <c r="AJ38" s="61"/>
      <c r="AK38" s="61"/>
      <c r="AL38" s="167"/>
      <c r="AO38" s="50">
        <f>依頼書!AO38</f>
        <v>0</v>
      </c>
      <c r="AP38" s="50">
        <f>依頼書!AP38</f>
        <v>0</v>
      </c>
      <c r="AQ38" s="50" t="b">
        <f>依頼書!AQ38</f>
        <v>0</v>
      </c>
      <c r="AR38" s="50">
        <f>依頼書!AR38</f>
        <v>0</v>
      </c>
      <c r="AS38" s="50">
        <f>依頼書!AS38</f>
        <v>0</v>
      </c>
      <c r="AT38" s="50">
        <f>依頼書!AT38</f>
        <v>0</v>
      </c>
      <c r="AU38" s="50">
        <f>依頼書!AU38</f>
        <v>0</v>
      </c>
      <c r="AV38" s="50">
        <f>依頼書!AV38</f>
        <v>0</v>
      </c>
      <c r="AW38" s="50" t="b">
        <f>依頼書!AW38</f>
        <v>0</v>
      </c>
      <c r="AX38" s="50">
        <f>依頼書!AX38</f>
        <v>0</v>
      </c>
      <c r="AY38" s="166">
        <f>[1]依頼書!AY38</f>
        <v>0</v>
      </c>
    </row>
    <row r="39" spans="5:51" ht="16.5" customHeight="1" x14ac:dyDescent="0.15">
      <c r="E39" s="305"/>
      <c r="F39" s="306"/>
      <c r="G39" s="306"/>
      <c r="H39" s="306"/>
      <c r="I39" s="306"/>
      <c r="J39" s="306"/>
      <c r="K39" s="306"/>
      <c r="L39" s="307"/>
      <c r="M39" s="17"/>
      <c r="N39" s="17"/>
      <c r="O39" s="17"/>
      <c r="P39" s="17"/>
      <c r="Q39" s="17"/>
      <c r="R39" s="17"/>
      <c r="S39" s="17"/>
      <c r="T39" s="17"/>
      <c r="U39" s="17"/>
      <c r="V39" s="17"/>
      <c r="W39" s="17"/>
      <c r="X39" s="17"/>
      <c r="Y39" s="17"/>
      <c r="Z39" s="17"/>
      <c r="AA39" s="17"/>
      <c r="AB39" s="17"/>
      <c r="AC39" s="17"/>
      <c r="AD39" s="17"/>
      <c r="AE39" s="102"/>
      <c r="AF39" s="330">
        <f>依頼書!AB38</f>
        <v>0</v>
      </c>
      <c r="AG39" s="331"/>
      <c r="AH39" s="61"/>
      <c r="AI39" s="61"/>
      <c r="AJ39" s="61"/>
      <c r="AK39" s="61"/>
      <c r="AL39" s="167"/>
      <c r="AO39" s="50">
        <f>依頼書!AO39</f>
        <v>0</v>
      </c>
      <c r="AP39" s="50">
        <f>依頼書!AP39</f>
        <v>0</v>
      </c>
      <c r="AQ39" s="50">
        <f>依頼書!AQ39</f>
        <v>0</v>
      </c>
      <c r="AR39" s="50" t="b">
        <f>依頼書!AR39</f>
        <v>0</v>
      </c>
      <c r="AS39" s="50">
        <f>依頼書!AS39</f>
        <v>0</v>
      </c>
      <c r="AT39" s="50">
        <f>依頼書!AT39</f>
        <v>0</v>
      </c>
      <c r="AU39" s="50">
        <f>依頼書!AU39</f>
        <v>0</v>
      </c>
      <c r="AV39" s="50">
        <f>依頼書!AV39</f>
        <v>0</v>
      </c>
      <c r="AW39" s="50" t="b">
        <f>依頼書!AW39</f>
        <v>0</v>
      </c>
      <c r="AX39" s="50">
        <f>依頼書!AX39</f>
        <v>0</v>
      </c>
      <c r="AY39" s="166">
        <f>[1]依頼書!AY39</f>
        <v>0</v>
      </c>
    </row>
    <row r="40" spans="5:51" ht="16.5" customHeight="1" x14ac:dyDescent="0.15">
      <c r="E40" s="305"/>
      <c r="F40" s="306"/>
      <c r="G40" s="306"/>
      <c r="H40" s="306"/>
      <c r="I40" s="306"/>
      <c r="J40" s="306"/>
      <c r="K40" s="306"/>
      <c r="L40" s="307"/>
      <c r="M40" s="17"/>
      <c r="N40" s="17"/>
      <c r="O40" s="17"/>
      <c r="P40" s="17"/>
      <c r="Q40" s="17"/>
      <c r="R40" s="17"/>
      <c r="S40" s="17"/>
      <c r="T40" s="17"/>
      <c r="U40" s="17"/>
      <c r="V40" s="17"/>
      <c r="W40" s="17"/>
      <c r="X40" s="17"/>
      <c r="Y40" s="17"/>
      <c r="Z40" s="17"/>
      <c r="AA40" s="17"/>
      <c r="AB40" s="17"/>
      <c r="AC40" s="17"/>
      <c r="AD40" s="17"/>
      <c r="AE40" s="102"/>
      <c r="AF40" s="330">
        <f>依頼書!AB39</f>
        <v>0</v>
      </c>
      <c r="AG40" s="331"/>
      <c r="AH40" s="61"/>
      <c r="AI40" s="61"/>
      <c r="AJ40" s="61"/>
      <c r="AK40" s="61"/>
      <c r="AL40" s="167"/>
      <c r="AO40" s="50">
        <f>依頼書!AO40</f>
        <v>0</v>
      </c>
      <c r="AP40" s="50">
        <f>依頼書!AP40</f>
        <v>0</v>
      </c>
      <c r="AQ40" s="50">
        <f>依頼書!AQ40</f>
        <v>0</v>
      </c>
      <c r="AR40" s="50" t="b">
        <f>依頼書!AR40</f>
        <v>0</v>
      </c>
      <c r="AS40" s="50">
        <f>依頼書!AS40</f>
        <v>0</v>
      </c>
      <c r="AT40" s="50">
        <f>依頼書!AT40</f>
        <v>0</v>
      </c>
      <c r="AU40" s="50">
        <f>依頼書!AU40</f>
        <v>0</v>
      </c>
      <c r="AV40" s="50">
        <f>依頼書!AV40</f>
        <v>0</v>
      </c>
      <c r="AW40" s="50" t="b">
        <f>依頼書!AW40</f>
        <v>0</v>
      </c>
      <c r="AX40" s="50">
        <f>依頼書!AX40</f>
        <v>0</v>
      </c>
      <c r="AY40" s="166">
        <f>[1]依頼書!AY40</f>
        <v>0</v>
      </c>
    </row>
    <row r="41" spans="5:51" ht="16.5" customHeight="1" x14ac:dyDescent="0.15">
      <c r="E41" s="305"/>
      <c r="F41" s="306"/>
      <c r="G41" s="306"/>
      <c r="H41" s="306"/>
      <c r="I41" s="306"/>
      <c r="J41" s="306"/>
      <c r="K41" s="306"/>
      <c r="L41" s="307"/>
      <c r="M41" s="17"/>
      <c r="N41" s="17"/>
      <c r="O41" s="17"/>
      <c r="P41" s="17"/>
      <c r="Q41" s="17"/>
      <c r="R41" s="17"/>
      <c r="S41" s="17"/>
      <c r="T41" s="17"/>
      <c r="U41" s="17"/>
      <c r="V41" s="17"/>
      <c r="W41" s="17"/>
      <c r="X41" s="17"/>
      <c r="Y41" s="17"/>
      <c r="Z41" s="17"/>
      <c r="AA41" s="17"/>
      <c r="AB41" s="17"/>
      <c r="AC41" s="17"/>
      <c r="AD41" s="17"/>
      <c r="AE41" s="102"/>
      <c r="AF41" s="330">
        <f>依頼書!AB40</f>
        <v>0</v>
      </c>
      <c r="AG41" s="331"/>
      <c r="AH41" s="61"/>
      <c r="AI41" s="61"/>
      <c r="AJ41" s="61"/>
      <c r="AK41" s="61"/>
      <c r="AL41" s="167"/>
      <c r="AO41" s="50">
        <f>依頼書!AO41</f>
        <v>0</v>
      </c>
      <c r="AP41" s="50" t="b">
        <f>依頼書!AP41</f>
        <v>0</v>
      </c>
      <c r="AQ41" s="50">
        <f>依頼書!AQ41</f>
        <v>0</v>
      </c>
      <c r="AR41" s="50">
        <f>依頼書!AR41</f>
        <v>0</v>
      </c>
      <c r="AS41" s="50">
        <f>依頼書!AS41</f>
        <v>0</v>
      </c>
      <c r="AT41" s="50">
        <f>依頼書!AT41</f>
        <v>0</v>
      </c>
      <c r="AU41" s="50">
        <f>依頼書!AU41</f>
        <v>0</v>
      </c>
      <c r="AV41" s="50">
        <f>依頼書!AV41</f>
        <v>0</v>
      </c>
      <c r="AW41" s="50" t="b">
        <f>依頼書!AW41</f>
        <v>0</v>
      </c>
      <c r="AX41" s="50">
        <f>依頼書!AX41</f>
        <v>0</v>
      </c>
      <c r="AY41" s="166">
        <f>[1]依頼書!AY41</f>
        <v>0</v>
      </c>
    </row>
    <row r="42" spans="5:51" ht="16.5" customHeight="1" x14ac:dyDescent="0.15">
      <c r="E42" s="305"/>
      <c r="F42" s="306"/>
      <c r="G42" s="306"/>
      <c r="H42" s="306"/>
      <c r="I42" s="306"/>
      <c r="J42" s="306"/>
      <c r="K42" s="306"/>
      <c r="L42" s="307"/>
      <c r="M42" s="17"/>
      <c r="N42" s="17"/>
      <c r="O42" s="17"/>
      <c r="P42" s="17"/>
      <c r="Q42" s="17"/>
      <c r="R42" s="17"/>
      <c r="S42" s="17"/>
      <c r="T42" s="17"/>
      <c r="U42" s="17"/>
      <c r="V42" s="17"/>
      <c r="W42" s="17"/>
      <c r="X42" s="17"/>
      <c r="Y42" s="17"/>
      <c r="Z42" s="17"/>
      <c r="AA42" s="17"/>
      <c r="AB42" s="17"/>
      <c r="AC42" s="17"/>
      <c r="AD42" s="17"/>
      <c r="AE42" s="102"/>
      <c r="AF42" s="330"/>
      <c r="AG42" s="331"/>
      <c r="AH42" s="59"/>
      <c r="AI42" s="60"/>
      <c r="AJ42" s="60"/>
      <c r="AK42" s="60"/>
      <c r="AL42" s="60"/>
      <c r="AO42" s="50">
        <f>依頼書!AO42</f>
        <v>0</v>
      </c>
      <c r="AP42" s="50">
        <f>依頼書!AP42</f>
        <v>0</v>
      </c>
      <c r="AQ42" s="50">
        <f>依頼書!AQ42</f>
        <v>0</v>
      </c>
      <c r="AR42" s="50">
        <f>依頼書!AR42</f>
        <v>0</v>
      </c>
      <c r="AS42" s="50">
        <f>依頼書!AS42</f>
        <v>0</v>
      </c>
      <c r="AT42" s="50">
        <f>依頼書!AT42</f>
        <v>0</v>
      </c>
      <c r="AU42" s="50">
        <f>依頼書!AU42</f>
        <v>0</v>
      </c>
      <c r="AV42" s="50">
        <f>依頼書!AV42</f>
        <v>0</v>
      </c>
      <c r="AW42" s="50">
        <f>依頼書!AW42</f>
        <v>0</v>
      </c>
      <c r="AX42" s="50">
        <f>依頼書!AX42</f>
        <v>0</v>
      </c>
      <c r="AY42" s="166">
        <f>[1]依頼書!AY42</f>
        <v>0</v>
      </c>
    </row>
    <row r="43" spans="5:51" ht="16.5" customHeight="1" x14ac:dyDescent="0.15">
      <c r="E43" s="305"/>
      <c r="F43" s="306"/>
      <c r="G43" s="306"/>
      <c r="H43" s="306"/>
      <c r="I43" s="306"/>
      <c r="J43" s="306"/>
      <c r="K43" s="306"/>
      <c r="L43" s="307"/>
      <c r="M43" s="133" t="s">
        <v>141</v>
      </c>
      <c r="N43" s="109"/>
      <c r="O43" s="109"/>
      <c r="P43" s="109"/>
      <c r="Q43" s="109"/>
      <c r="R43" s="109"/>
      <c r="S43" s="109"/>
      <c r="T43" s="109"/>
      <c r="U43" s="109"/>
      <c r="V43" s="109"/>
      <c r="W43" s="109"/>
      <c r="X43" s="109"/>
      <c r="Y43" s="109"/>
      <c r="Z43" s="109"/>
      <c r="AA43" s="109"/>
      <c r="AB43" s="109"/>
      <c r="AC43" s="109"/>
      <c r="AD43" s="109"/>
      <c r="AE43" s="110"/>
      <c r="AF43" s="332"/>
      <c r="AG43" s="333"/>
      <c r="AH43" s="59"/>
      <c r="AI43" s="60"/>
      <c r="AJ43" s="60"/>
      <c r="AK43" s="60"/>
      <c r="AL43" s="60"/>
      <c r="AO43" s="50" t="b">
        <f>依頼書!AO43</f>
        <v>0</v>
      </c>
      <c r="AP43" s="50">
        <f>依頼書!AP43</f>
        <v>0</v>
      </c>
      <c r="AQ43" s="50">
        <f>依頼書!AQ43</f>
        <v>0</v>
      </c>
      <c r="AR43" s="50">
        <f>依頼書!AR43</f>
        <v>0</v>
      </c>
      <c r="AS43" s="50">
        <f>依頼書!AS43</f>
        <v>0</v>
      </c>
      <c r="AT43" s="50">
        <f>依頼書!AT43</f>
        <v>0</v>
      </c>
      <c r="AU43" s="50">
        <f>依頼書!AU43</f>
        <v>0</v>
      </c>
      <c r="AV43" s="50">
        <f>依頼書!AV43</f>
        <v>0</v>
      </c>
      <c r="AW43" s="50">
        <f>依頼書!AW43</f>
        <v>0</v>
      </c>
      <c r="AX43" s="50">
        <f>依頼書!AX43</f>
        <v>0</v>
      </c>
      <c r="AY43" s="166">
        <f>[1]依頼書!AY43</f>
        <v>0</v>
      </c>
    </row>
    <row r="44" spans="5:51" ht="16.5" customHeight="1" x14ac:dyDescent="0.15">
      <c r="E44" s="302" t="str">
        <f>依頼書!$A$43</f>
        <v/>
      </c>
      <c r="F44" s="303"/>
      <c r="G44" s="303"/>
      <c r="H44" s="303"/>
      <c r="I44" s="303"/>
      <c r="J44" s="303"/>
      <c r="K44" s="303"/>
      <c r="L44" s="304"/>
      <c r="M44" s="27" t="s">
        <v>118</v>
      </c>
      <c r="N44" s="26"/>
      <c r="O44" s="26"/>
      <c r="P44" s="26"/>
      <c r="Q44" s="26"/>
      <c r="R44" s="26"/>
      <c r="S44" s="26"/>
      <c r="T44" s="26"/>
      <c r="U44" s="26"/>
      <c r="V44" s="26"/>
      <c r="W44" s="26"/>
      <c r="X44" s="26"/>
      <c r="Y44" s="26"/>
      <c r="Z44" s="26"/>
      <c r="AA44" s="26"/>
      <c r="AB44" s="26"/>
      <c r="AC44" s="26"/>
      <c r="AD44" s="26"/>
      <c r="AE44" s="26"/>
      <c r="AF44" s="317">
        <f>依頼書!AB43</f>
        <v>0</v>
      </c>
      <c r="AG44" s="369"/>
      <c r="AH44" s="59"/>
      <c r="AI44" s="60"/>
      <c r="AJ44" s="60"/>
      <c r="AK44" s="60"/>
      <c r="AL44" s="60"/>
      <c r="AO44" s="50">
        <f>依頼書!AO44</f>
        <v>0</v>
      </c>
      <c r="AP44" s="50" t="b">
        <f>依頼書!AP44</f>
        <v>0</v>
      </c>
      <c r="AQ44" s="50">
        <f>依頼書!AQ44</f>
        <v>0</v>
      </c>
      <c r="AR44" s="50">
        <f>依頼書!AR44</f>
        <v>0</v>
      </c>
      <c r="AS44" s="50">
        <f>依頼書!AS44</f>
        <v>0</v>
      </c>
      <c r="AT44" s="50">
        <f>依頼書!AT44</f>
        <v>0</v>
      </c>
      <c r="AU44" s="50">
        <f>依頼書!AU44</f>
        <v>0</v>
      </c>
      <c r="AV44" s="50">
        <f>依頼書!AV44</f>
        <v>0</v>
      </c>
      <c r="AW44" s="50" t="b">
        <f>依頼書!AW44</f>
        <v>0</v>
      </c>
      <c r="AX44" s="50">
        <f>依頼書!AX44</f>
        <v>0</v>
      </c>
    </row>
    <row r="45" spans="5:51" ht="16.5" customHeight="1" x14ac:dyDescent="0.15">
      <c r="E45" s="305"/>
      <c r="F45" s="306"/>
      <c r="G45" s="306"/>
      <c r="H45" s="306"/>
      <c r="I45" s="306"/>
      <c r="J45" s="306"/>
      <c r="K45" s="306"/>
      <c r="L45" s="307"/>
      <c r="M45" s="25"/>
      <c r="N45" s="28"/>
      <c r="O45" s="28"/>
      <c r="P45" s="28"/>
      <c r="Q45" s="28"/>
      <c r="R45" s="28"/>
      <c r="S45" s="28"/>
      <c r="T45" s="28"/>
      <c r="U45" s="28"/>
      <c r="V45" s="28"/>
      <c r="W45" s="28"/>
      <c r="X45" s="28"/>
      <c r="Y45" s="28"/>
      <c r="Z45" s="28"/>
      <c r="AA45" s="28"/>
      <c r="AB45" s="28"/>
      <c r="AC45" s="28"/>
      <c r="AD45" s="28"/>
      <c r="AE45" s="15"/>
      <c r="AF45" s="324">
        <f>依頼書!AB44</f>
        <v>0</v>
      </c>
      <c r="AG45" s="334"/>
      <c r="AH45" s="59"/>
      <c r="AI45" s="60"/>
      <c r="AJ45" s="60"/>
      <c r="AK45" s="60"/>
      <c r="AL45" s="60"/>
      <c r="AO45" s="50">
        <f>依頼書!AO45</f>
        <v>0</v>
      </c>
      <c r="AP45" s="50" t="b">
        <f>依頼書!AP45</f>
        <v>0</v>
      </c>
      <c r="AQ45" s="50">
        <f>依頼書!AQ45</f>
        <v>0</v>
      </c>
      <c r="AR45" s="50">
        <f>依頼書!AR45</f>
        <v>0</v>
      </c>
      <c r="AS45" s="50">
        <f>依頼書!AS45</f>
        <v>0</v>
      </c>
      <c r="AT45" s="50">
        <f>依頼書!AT45</f>
        <v>0</v>
      </c>
      <c r="AU45" s="50">
        <f>依頼書!AU45</f>
        <v>0</v>
      </c>
      <c r="AV45" s="50">
        <f>依頼書!AV45</f>
        <v>0</v>
      </c>
      <c r="AW45" s="50" t="b">
        <f>依頼書!AW45</f>
        <v>0</v>
      </c>
      <c r="AX45" s="50">
        <f>依頼書!AX45</f>
        <v>0</v>
      </c>
    </row>
    <row r="46" spans="5:51" ht="16.5" customHeight="1" x14ac:dyDescent="0.15">
      <c r="E46" s="305"/>
      <c r="F46" s="306"/>
      <c r="G46" s="306"/>
      <c r="H46" s="306"/>
      <c r="I46" s="306"/>
      <c r="J46" s="306"/>
      <c r="K46" s="306"/>
      <c r="L46" s="307"/>
      <c r="M46" s="25"/>
      <c r="N46" s="28"/>
      <c r="O46" s="28"/>
      <c r="P46" s="28"/>
      <c r="Q46" s="28"/>
      <c r="R46" s="28"/>
      <c r="S46" s="28"/>
      <c r="T46" s="28"/>
      <c r="U46" s="28"/>
      <c r="V46" s="28"/>
      <c r="W46" s="28"/>
      <c r="X46" s="28"/>
      <c r="Y46" s="28"/>
      <c r="Z46" s="28"/>
      <c r="AA46" s="28"/>
      <c r="AB46" s="28"/>
      <c r="AC46" s="28"/>
      <c r="AD46" s="28"/>
      <c r="AE46" s="15"/>
      <c r="AF46" s="324">
        <f>依頼書!AB45</f>
        <v>0</v>
      </c>
      <c r="AG46" s="334"/>
      <c r="AH46" s="61"/>
      <c r="AI46" s="61"/>
      <c r="AJ46" s="61"/>
      <c r="AK46" s="61"/>
      <c r="AL46" s="61"/>
      <c r="AO46" s="50">
        <f>依頼書!AO46</f>
        <v>0</v>
      </c>
      <c r="AP46" s="50">
        <f>依頼書!AP46</f>
        <v>0</v>
      </c>
      <c r="AQ46" s="50" t="b">
        <f>依頼書!AQ46</f>
        <v>0</v>
      </c>
      <c r="AR46" s="50">
        <f>依頼書!AR46</f>
        <v>0</v>
      </c>
      <c r="AS46" s="50">
        <f>依頼書!AS46</f>
        <v>0</v>
      </c>
      <c r="AT46" s="50">
        <f>依頼書!AT46</f>
        <v>0</v>
      </c>
      <c r="AU46" s="50">
        <f>依頼書!AU46</f>
        <v>0</v>
      </c>
      <c r="AV46" s="50">
        <f>依頼書!AV46</f>
        <v>0</v>
      </c>
      <c r="AW46" s="50" t="b">
        <f>依頼書!AW46</f>
        <v>0</v>
      </c>
      <c r="AX46" s="50">
        <f>依頼書!AX46</f>
        <v>0</v>
      </c>
    </row>
    <row r="47" spans="5:51" ht="16.5" customHeight="1" x14ac:dyDescent="0.15">
      <c r="E47" s="305"/>
      <c r="F47" s="306"/>
      <c r="G47" s="306"/>
      <c r="H47" s="306"/>
      <c r="I47" s="306"/>
      <c r="J47" s="306"/>
      <c r="K47" s="306"/>
      <c r="L47" s="307"/>
      <c r="M47" s="28"/>
      <c r="N47" s="28"/>
      <c r="O47" s="28"/>
      <c r="P47" s="28"/>
      <c r="Q47" s="28"/>
      <c r="R47" s="28"/>
      <c r="S47" s="28"/>
      <c r="T47" s="28"/>
      <c r="U47" s="28"/>
      <c r="V47" s="28"/>
      <c r="W47" s="28"/>
      <c r="X47" s="28"/>
      <c r="Y47" s="28"/>
      <c r="Z47" s="28"/>
      <c r="AA47" s="28"/>
      <c r="AB47" s="28"/>
      <c r="AC47" s="28"/>
      <c r="AD47" s="28"/>
      <c r="AE47" s="15"/>
      <c r="AF47" s="324">
        <f>依頼書!AB46</f>
        <v>0</v>
      </c>
      <c r="AG47" s="334"/>
      <c r="AH47" s="59"/>
      <c r="AI47" s="60"/>
      <c r="AJ47" s="60"/>
      <c r="AK47" s="60"/>
      <c r="AL47" s="60"/>
      <c r="AO47" s="50">
        <f>依頼書!AO47</f>
        <v>0</v>
      </c>
      <c r="AP47" s="50">
        <f>依頼書!AP47</f>
        <v>0</v>
      </c>
      <c r="AQ47" s="50" t="b">
        <f>依頼書!AQ47</f>
        <v>0</v>
      </c>
      <c r="AR47" s="50">
        <f>依頼書!AR47</f>
        <v>0</v>
      </c>
      <c r="AS47" s="50">
        <f>依頼書!AS47</f>
        <v>0</v>
      </c>
      <c r="AT47" s="50">
        <f>依頼書!AT47</f>
        <v>0</v>
      </c>
      <c r="AU47" s="50">
        <f>依頼書!AU47</f>
        <v>0</v>
      </c>
      <c r="AV47" s="50">
        <f>依頼書!AV47</f>
        <v>0</v>
      </c>
      <c r="AW47" s="50" t="b">
        <f>依頼書!AW47</f>
        <v>0</v>
      </c>
      <c r="AX47" s="50">
        <f>依頼書!AX47</f>
        <v>0</v>
      </c>
    </row>
    <row r="48" spans="5:51" ht="16.5" customHeight="1" x14ac:dyDescent="0.15">
      <c r="E48" s="305"/>
      <c r="F48" s="306"/>
      <c r="G48" s="306"/>
      <c r="H48" s="306"/>
      <c r="I48" s="306"/>
      <c r="J48" s="306"/>
      <c r="K48" s="306"/>
      <c r="L48" s="307"/>
      <c r="M48" s="25"/>
      <c r="N48" s="28"/>
      <c r="O48" s="28"/>
      <c r="P48" s="28"/>
      <c r="Q48" s="28"/>
      <c r="R48" s="28"/>
      <c r="S48" s="28"/>
      <c r="T48" s="28"/>
      <c r="U48" s="28"/>
      <c r="V48" s="28"/>
      <c r="W48" s="28"/>
      <c r="X48" s="28"/>
      <c r="Y48" s="28"/>
      <c r="Z48" s="28"/>
      <c r="AA48" s="28"/>
      <c r="AB48" s="28"/>
      <c r="AC48" s="28"/>
      <c r="AD48" s="28"/>
      <c r="AE48" s="15"/>
      <c r="AF48" s="324">
        <f>依頼書!AB47</f>
        <v>0</v>
      </c>
      <c r="AG48" s="334"/>
      <c r="AH48" s="61"/>
      <c r="AI48" s="61"/>
      <c r="AJ48" s="61"/>
      <c r="AK48" s="61"/>
      <c r="AL48" s="61"/>
      <c r="AO48" s="50">
        <f>依頼書!AO48</f>
        <v>0</v>
      </c>
      <c r="AP48" s="50" t="b">
        <f>依頼書!AP48</f>
        <v>0</v>
      </c>
      <c r="AQ48" s="50">
        <f>依頼書!AQ48</f>
        <v>0</v>
      </c>
      <c r="AR48" s="50">
        <f>依頼書!AR48</f>
        <v>0</v>
      </c>
      <c r="AS48" s="50">
        <f>依頼書!AS48</f>
        <v>0</v>
      </c>
      <c r="AT48" s="50">
        <f>依頼書!AT48</f>
        <v>0</v>
      </c>
      <c r="AU48" s="50">
        <f>依頼書!AU48</f>
        <v>0</v>
      </c>
      <c r="AV48" s="50">
        <f>依頼書!AV48</f>
        <v>0</v>
      </c>
      <c r="AW48" s="50" t="b">
        <f>依頼書!AW48</f>
        <v>0</v>
      </c>
      <c r="AX48" s="50">
        <f>依頼書!AX48</f>
        <v>0</v>
      </c>
    </row>
    <row r="49" spans="1:50" ht="16.5" customHeight="1" x14ac:dyDescent="0.15">
      <c r="E49" s="308"/>
      <c r="F49" s="309"/>
      <c r="G49" s="309"/>
      <c r="H49" s="309"/>
      <c r="I49" s="309"/>
      <c r="J49" s="309"/>
      <c r="K49" s="309"/>
      <c r="L49" s="310"/>
      <c r="M49" s="33"/>
      <c r="N49" s="34"/>
      <c r="O49" s="34"/>
      <c r="P49" s="34"/>
      <c r="Q49" s="34"/>
      <c r="R49" s="34"/>
      <c r="S49" s="34"/>
      <c r="T49" s="34"/>
      <c r="U49" s="34"/>
      <c r="V49" s="34"/>
      <c r="W49" s="34"/>
      <c r="X49" s="81"/>
      <c r="Y49" s="82"/>
      <c r="Z49" s="81"/>
      <c r="AA49" s="34"/>
      <c r="AB49" s="34"/>
      <c r="AC49" s="34"/>
      <c r="AD49" s="34"/>
      <c r="AE49" s="22"/>
      <c r="AF49" s="332">
        <f>依頼書!AB48</f>
        <v>0</v>
      </c>
      <c r="AG49" s="333"/>
      <c r="AH49" s="61"/>
      <c r="AI49" s="61"/>
      <c r="AJ49" s="61"/>
      <c r="AK49" s="61"/>
      <c r="AL49" s="61"/>
      <c r="AN49" s="50">
        <f>依頼書!AN49</f>
        <v>0</v>
      </c>
      <c r="AO49" s="50">
        <f>依頼書!AO49</f>
        <v>0</v>
      </c>
      <c r="AP49" s="50">
        <f>依頼書!AP49</f>
        <v>0</v>
      </c>
      <c r="AQ49" s="50">
        <f>依頼書!AQ49</f>
        <v>0</v>
      </c>
      <c r="AR49" s="50">
        <f>依頼書!AR49</f>
        <v>0</v>
      </c>
      <c r="AS49" s="50">
        <f>依頼書!AS49</f>
        <v>0</v>
      </c>
      <c r="AT49" s="50">
        <f>依頼書!AT49</f>
        <v>0</v>
      </c>
      <c r="AU49" s="50">
        <f>依頼書!AU49</f>
        <v>0</v>
      </c>
      <c r="AV49" s="50">
        <f>依頼書!AV49</f>
        <v>0</v>
      </c>
      <c r="AW49" s="50">
        <f>依頼書!AW49</f>
        <v>0</v>
      </c>
      <c r="AX49" s="50">
        <f>依頼書!AX49</f>
        <v>0</v>
      </c>
    </row>
    <row r="50" spans="1:50" ht="16.5" customHeight="1" x14ac:dyDescent="0.15">
      <c r="E50" s="302" t="str">
        <f>依頼書!$A$49</f>
        <v/>
      </c>
      <c r="F50" s="303"/>
      <c r="G50" s="303"/>
      <c r="H50" s="303"/>
      <c r="I50" s="303"/>
      <c r="J50" s="303"/>
      <c r="K50" s="303"/>
      <c r="L50" s="304"/>
      <c r="M50" s="25" t="s">
        <v>117</v>
      </c>
      <c r="N50" s="28"/>
      <c r="O50" s="28"/>
      <c r="P50" s="28"/>
      <c r="Q50" s="28"/>
      <c r="R50" s="28"/>
      <c r="S50" s="28"/>
      <c r="T50" s="28"/>
      <c r="U50" s="28"/>
      <c r="V50" s="28"/>
      <c r="W50" s="28"/>
      <c r="X50" s="28"/>
      <c r="Y50" s="28"/>
      <c r="Z50" s="28"/>
      <c r="AA50" s="28"/>
      <c r="AB50" s="28"/>
      <c r="AC50" s="28"/>
      <c r="AD50" s="28"/>
      <c r="AE50" s="15"/>
      <c r="AF50" s="317">
        <f>依頼書!AB49</f>
        <v>0</v>
      </c>
      <c r="AG50" s="369"/>
      <c r="AH50" s="61"/>
      <c r="AI50" s="61"/>
      <c r="AJ50" s="61"/>
      <c r="AK50" s="61"/>
      <c r="AL50" s="61"/>
      <c r="AO50" s="50" t="b">
        <f>依頼書!AO50</f>
        <v>0</v>
      </c>
      <c r="AP50" s="50" t="b">
        <f>依頼書!AP50</f>
        <v>0</v>
      </c>
      <c r="AQ50" s="50">
        <f>依頼書!AQ50</f>
        <v>0</v>
      </c>
      <c r="AR50" s="50">
        <f>依頼書!AR50</f>
        <v>0</v>
      </c>
      <c r="AS50" s="50">
        <f>依頼書!AS50</f>
        <v>0</v>
      </c>
      <c r="AT50" s="50">
        <f>依頼書!AT50</f>
        <v>0</v>
      </c>
      <c r="AU50" s="50">
        <f>依頼書!AU50</f>
        <v>0</v>
      </c>
      <c r="AV50" s="50">
        <f>依頼書!AV50</f>
        <v>0</v>
      </c>
      <c r="AW50" s="50" t="b">
        <f>依頼書!AW50</f>
        <v>0</v>
      </c>
      <c r="AX50" s="50">
        <f>依頼書!AX50</f>
        <v>0</v>
      </c>
    </row>
    <row r="51" spans="1:50" ht="16.5" customHeight="1" x14ac:dyDescent="0.15">
      <c r="E51" s="305"/>
      <c r="F51" s="306"/>
      <c r="G51" s="306"/>
      <c r="H51" s="306"/>
      <c r="I51" s="306"/>
      <c r="J51" s="306"/>
      <c r="K51" s="306"/>
      <c r="L51" s="307"/>
      <c r="M51" s="25"/>
      <c r="N51" s="28"/>
      <c r="O51" s="28"/>
      <c r="P51" s="28"/>
      <c r="Q51" s="28"/>
      <c r="R51" s="28"/>
      <c r="S51" s="28"/>
      <c r="T51" s="28"/>
      <c r="U51" s="28"/>
      <c r="V51" s="28"/>
      <c r="W51" s="28"/>
      <c r="X51" s="28"/>
      <c r="Y51" s="80" t="s">
        <v>37</v>
      </c>
      <c r="Z51" s="28"/>
      <c r="AA51" s="28" t="s">
        <v>119</v>
      </c>
      <c r="AB51" s="28"/>
      <c r="AC51" s="28"/>
      <c r="AD51" s="28"/>
      <c r="AE51" s="15"/>
      <c r="AF51" s="324">
        <v>0</v>
      </c>
      <c r="AG51" s="334"/>
      <c r="AH51" s="59"/>
      <c r="AI51" s="60"/>
      <c r="AJ51" s="60"/>
      <c r="AK51" s="60"/>
      <c r="AL51" s="60"/>
      <c r="AO51" s="50">
        <f>依頼書!AO51</f>
        <v>0</v>
      </c>
      <c r="AP51" s="50" t="b">
        <f>依頼書!AP51</f>
        <v>0</v>
      </c>
      <c r="AQ51" s="50">
        <f>依頼書!AQ51</f>
        <v>0</v>
      </c>
      <c r="AR51" s="50">
        <f>依頼書!AR51</f>
        <v>0</v>
      </c>
      <c r="AS51" s="50">
        <f>依頼書!AS51</f>
        <v>0</v>
      </c>
      <c r="AT51" s="50">
        <f>依頼書!AT51</f>
        <v>0</v>
      </c>
      <c r="AU51" s="50">
        <f>依頼書!AU51</f>
        <v>0</v>
      </c>
      <c r="AV51" s="50">
        <f>依頼書!AV51</f>
        <v>0</v>
      </c>
      <c r="AW51" s="50" t="b">
        <f>依頼書!AW51</f>
        <v>0</v>
      </c>
      <c r="AX51" s="50">
        <f>依頼書!AX51</f>
        <v>0</v>
      </c>
    </row>
    <row r="52" spans="1:50" ht="16.5" customHeight="1" x14ac:dyDescent="0.15">
      <c r="E52" s="305"/>
      <c r="F52" s="306"/>
      <c r="G52" s="306"/>
      <c r="H52" s="306"/>
      <c r="I52" s="306"/>
      <c r="J52" s="306"/>
      <c r="K52" s="306"/>
      <c r="L52" s="307"/>
      <c r="M52" s="25"/>
      <c r="N52" s="28"/>
      <c r="O52" s="28"/>
      <c r="P52" s="28"/>
      <c r="Q52" s="28"/>
      <c r="R52" s="28"/>
      <c r="S52" s="28"/>
      <c r="T52" s="28"/>
      <c r="U52" s="28"/>
      <c r="V52" s="28"/>
      <c r="W52" s="28"/>
      <c r="X52" s="28"/>
      <c r="Y52" s="75"/>
      <c r="Z52" s="28"/>
      <c r="AA52" s="80" t="s">
        <v>37</v>
      </c>
      <c r="AB52" s="28">
        <f>依頼書!X51</f>
        <v>0</v>
      </c>
      <c r="AC52" s="28" t="s">
        <v>119</v>
      </c>
      <c r="AD52" s="28"/>
      <c r="AE52" s="15"/>
      <c r="AF52" s="324">
        <f>依頼書!AB51</f>
        <v>0</v>
      </c>
      <c r="AG52" s="334"/>
      <c r="AH52" s="61"/>
      <c r="AI52" s="61"/>
      <c r="AJ52" s="61"/>
      <c r="AK52" s="61"/>
      <c r="AL52" s="61"/>
      <c r="AO52" s="50">
        <f>依頼書!AO52</f>
        <v>0</v>
      </c>
      <c r="AP52" s="50">
        <f>依頼書!AP52</f>
        <v>0</v>
      </c>
      <c r="AQ52" s="50">
        <f>依頼書!AQ52</f>
        <v>0</v>
      </c>
      <c r="AR52" s="50">
        <f>依頼書!AR52</f>
        <v>0</v>
      </c>
      <c r="AS52" s="50">
        <f>依頼書!AS52</f>
        <v>0</v>
      </c>
      <c r="AT52" s="50">
        <f>依頼書!AT52</f>
        <v>0</v>
      </c>
      <c r="AU52" s="50">
        <f>依頼書!AU52</f>
        <v>0</v>
      </c>
      <c r="AV52" s="50">
        <f>依頼書!AV52</f>
        <v>0</v>
      </c>
      <c r="AW52" s="50">
        <f>依頼書!AW52</f>
        <v>0</v>
      </c>
      <c r="AX52" s="50">
        <f>依頼書!AX52</f>
        <v>0</v>
      </c>
    </row>
    <row r="53" spans="1:50" ht="16.5" customHeight="1" x14ac:dyDescent="0.15">
      <c r="E53" s="305"/>
      <c r="F53" s="306"/>
      <c r="G53" s="306"/>
      <c r="H53" s="306"/>
      <c r="I53" s="306"/>
      <c r="J53" s="306"/>
      <c r="K53" s="306"/>
      <c r="L53" s="307"/>
      <c r="M53" s="25" t="s">
        <v>110</v>
      </c>
      <c r="N53" s="28"/>
      <c r="O53" s="28"/>
      <c r="P53" s="28"/>
      <c r="Q53" s="28"/>
      <c r="R53" s="28"/>
      <c r="S53" s="28"/>
      <c r="T53" s="28"/>
      <c r="U53" s="28"/>
      <c r="V53" s="28"/>
      <c r="W53" s="28"/>
      <c r="X53" s="28"/>
      <c r="Y53" s="28"/>
      <c r="Z53" s="28"/>
      <c r="AA53" s="28"/>
      <c r="AB53" s="28"/>
      <c r="AC53" s="28"/>
      <c r="AD53" s="28"/>
      <c r="AE53" s="15"/>
      <c r="AF53" s="324">
        <f>依頼書!AB52</f>
        <v>0</v>
      </c>
      <c r="AG53" s="334"/>
      <c r="AH53" s="61"/>
      <c r="AI53" s="61"/>
      <c r="AJ53" s="61"/>
      <c r="AK53" s="61"/>
      <c r="AL53" s="61"/>
      <c r="AO53" s="50">
        <f>依頼書!AO53</f>
        <v>0</v>
      </c>
      <c r="AP53" s="50" t="b">
        <f>依頼書!AP53</f>
        <v>0</v>
      </c>
      <c r="AQ53" s="50">
        <f>依頼書!AQ53</f>
        <v>0</v>
      </c>
      <c r="AR53" s="50">
        <f>依頼書!AR53</f>
        <v>0</v>
      </c>
      <c r="AS53" s="50">
        <f>依頼書!AS53</f>
        <v>0</v>
      </c>
      <c r="AT53" s="50">
        <f>依頼書!AT53</f>
        <v>0</v>
      </c>
      <c r="AU53" s="50">
        <f>依頼書!AU53</f>
        <v>0</v>
      </c>
      <c r="AV53" s="50">
        <f>依頼書!AV53</f>
        <v>0</v>
      </c>
      <c r="AW53" s="50" t="b">
        <f>依頼書!AW53</f>
        <v>0</v>
      </c>
      <c r="AX53" s="50">
        <f>依頼書!AX53</f>
        <v>0</v>
      </c>
    </row>
    <row r="54" spans="1:50" ht="16.5" customHeight="1" x14ac:dyDescent="0.15">
      <c r="E54" s="308"/>
      <c r="F54" s="309"/>
      <c r="G54" s="309"/>
      <c r="H54" s="309"/>
      <c r="I54" s="309"/>
      <c r="J54" s="309"/>
      <c r="K54" s="309"/>
      <c r="L54" s="310"/>
      <c r="M54" s="33"/>
      <c r="N54" s="34"/>
      <c r="O54" s="34"/>
      <c r="P54" s="34"/>
      <c r="Q54" s="34"/>
      <c r="R54" s="34"/>
      <c r="S54" s="34"/>
      <c r="T54" s="34"/>
      <c r="U54" s="34"/>
      <c r="V54" s="34"/>
      <c r="W54" s="34"/>
      <c r="X54" s="34"/>
      <c r="Y54" s="34"/>
      <c r="Z54" s="34"/>
      <c r="AA54" s="34"/>
      <c r="AB54" s="34"/>
      <c r="AC54" s="34"/>
      <c r="AD54" s="34"/>
      <c r="AE54" s="15"/>
      <c r="AF54" s="332">
        <f>依頼書!AB53</f>
        <v>0</v>
      </c>
      <c r="AG54" s="333"/>
      <c r="AH54" s="59"/>
      <c r="AI54" s="60"/>
      <c r="AJ54" s="60"/>
      <c r="AK54" s="60"/>
      <c r="AL54" s="60"/>
      <c r="AO54" s="50">
        <f>依頼書!AO54</f>
        <v>0</v>
      </c>
      <c r="AP54" s="50">
        <f>依頼書!AP54</f>
        <v>0</v>
      </c>
      <c r="AQ54" s="50">
        <f>依頼書!AQ54</f>
        <v>0</v>
      </c>
      <c r="AR54" s="50">
        <f>依頼書!AR54</f>
        <v>0</v>
      </c>
      <c r="AS54" s="50">
        <f>依頼書!AS54</f>
        <v>0</v>
      </c>
      <c r="AT54" s="50">
        <f>依頼書!AT54</f>
        <v>0</v>
      </c>
      <c r="AU54" s="50">
        <f>依頼書!AU54</f>
        <v>0</v>
      </c>
      <c r="AV54" s="50">
        <f>依頼書!AV54</f>
        <v>0</v>
      </c>
      <c r="AW54" s="50">
        <f>依頼書!AW54</f>
        <v>0</v>
      </c>
      <c r="AX54" s="50">
        <f>依頼書!AX54</f>
        <v>0</v>
      </c>
    </row>
    <row r="55" spans="1:50" ht="16.5" customHeight="1" x14ac:dyDescent="0.15">
      <c r="E55" s="302" t="str">
        <f>依頼書!$A$54</f>
        <v/>
      </c>
      <c r="F55" s="303"/>
      <c r="G55" s="303"/>
      <c r="H55" s="303"/>
      <c r="I55" s="303"/>
      <c r="J55" s="303"/>
      <c r="K55" s="303"/>
      <c r="L55" s="304"/>
      <c r="M55" s="25" t="str">
        <f>【学外】見積書!I56</f>
        <v>融解・移植の有無</v>
      </c>
      <c r="N55" s="26"/>
      <c r="O55" s="26"/>
      <c r="P55" s="26"/>
      <c r="Q55" s="26"/>
      <c r="R55" s="26"/>
      <c r="S55" s="26"/>
      <c r="T55" s="26"/>
      <c r="U55" s="26"/>
      <c r="V55" s="26"/>
      <c r="W55" s="26"/>
      <c r="X55" s="26"/>
      <c r="Y55" s="26"/>
      <c r="Z55" s="26"/>
      <c r="AA55" s="26"/>
      <c r="AB55" s="26"/>
      <c r="AC55" s="26"/>
      <c r="AD55" s="26"/>
      <c r="AE55" s="26"/>
      <c r="AF55" s="317">
        <f>依頼書!AB54</f>
        <v>0</v>
      </c>
      <c r="AG55" s="369"/>
      <c r="AH55" s="59"/>
      <c r="AI55" s="60"/>
      <c r="AJ55" s="60"/>
      <c r="AK55" s="60"/>
      <c r="AL55" s="60"/>
      <c r="AO55" s="50" t="b">
        <f>依頼書!AO55</f>
        <v>0</v>
      </c>
      <c r="AP55" s="50" t="b">
        <f>依頼書!AP55</f>
        <v>0</v>
      </c>
      <c r="AQ55" s="50">
        <f>依頼書!AQ55</f>
        <v>0</v>
      </c>
      <c r="AR55" s="50">
        <f>依頼書!AR55</f>
        <v>0</v>
      </c>
      <c r="AS55" s="50">
        <f>依頼書!AS55</f>
        <v>0</v>
      </c>
      <c r="AT55" s="50">
        <f>依頼書!AT55</f>
        <v>0</v>
      </c>
      <c r="AU55" s="50">
        <f>依頼書!AU55</f>
        <v>0</v>
      </c>
      <c r="AV55" s="50">
        <f>依頼書!AV55</f>
        <v>0</v>
      </c>
      <c r="AW55" s="50" t="b">
        <f>依頼書!AW55</f>
        <v>0</v>
      </c>
      <c r="AX55" s="50">
        <f>依頼書!AX55</f>
        <v>0</v>
      </c>
    </row>
    <row r="56" spans="1:50" ht="16.5" customHeight="1" x14ac:dyDescent="0.15">
      <c r="E56" s="305"/>
      <c r="F56" s="306"/>
      <c r="G56" s="306"/>
      <c r="H56" s="306"/>
      <c r="I56" s="306"/>
      <c r="J56" s="306"/>
      <c r="K56" s="306"/>
      <c r="L56" s="307"/>
      <c r="M56" s="25"/>
      <c r="N56" s="28"/>
      <c r="O56" s="28"/>
      <c r="P56" s="28"/>
      <c r="Q56" s="28"/>
      <c r="R56" s="28"/>
      <c r="S56" s="28"/>
      <c r="T56" s="28"/>
      <c r="U56" s="28"/>
      <c r="V56" s="28"/>
      <c r="W56" s="28"/>
      <c r="X56" s="28"/>
      <c r="Y56" s="28"/>
      <c r="Z56" s="28"/>
      <c r="AA56" s="28"/>
      <c r="AB56" s="28"/>
      <c r="AC56" s="28"/>
      <c r="AD56" s="28"/>
      <c r="AE56" s="15"/>
      <c r="AF56" s="324">
        <f>依頼書!AB55</f>
        <v>0</v>
      </c>
      <c r="AG56" s="334"/>
      <c r="AH56" s="61"/>
      <c r="AI56" s="61"/>
      <c r="AJ56" s="61"/>
      <c r="AK56" s="61"/>
      <c r="AL56" s="61"/>
      <c r="AO56" s="50">
        <f>依頼書!AO56</f>
        <v>0</v>
      </c>
      <c r="AP56" s="50" t="b">
        <f>依頼書!AP56</f>
        <v>0</v>
      </c>
      <c r="AQ56" s="50">
        <f>依頼書!AQ56</f>
        <v>0</v>
      </c>
      <c r="AR56" s="50">
        <f>依頼書!AR56</f>
        <v>0</v>
      </c>
      <c r="AS56" s="50">
        <f>依頼書!AS56</f>
        <v>0</v>
      </c>
      <c r="AT56" s="50">
        <f>依頼書!AT56</f>
        <v>0</v>
      </c>
      <c r="AU56" s="50">
        <f>依頼書!AU56</f>
        <v>0</v>
      </c>
      <c r="AV56" s="50">
        <f>依頼書!AV56</f>
        <v>0</v>
      </c>
      <c r="AW56" s="50" t="b">
        <f>依頼書!AW56</f>
        <v>0</v>
      </c>
      <c r="AX56" s="50">
        <f>依頼書!AX56</f>
        <v>0</v>
      </c>
    </row>
    <row r="57" spans="1:50" ht="16.5" customHeight="1" x14ac:dyDescent="0.15">
      <c r="E57" s="305"/>
      <c r="F57" s="306"/>
      <c r="G57" s="306"/>
      <c r="H57" s="306"/>
      <c r="I57" s="306"/>
      <c r="J57" s="306"/>
      <c r="K57" s="306"/>
      <c r="L57" s="307"/>
      <c r="M57" s="33"/>
      <c r="N57" s="34"/>
      <c r="O57" s="34"/>
      <c r="P57" s="34"/>
      <c r="Q57" s="34"/>
      <c r="R57" s="34"/>
      <c r="S57" s="34"/>
      <c r="T57" s="34"/>
      <c r="U57" s="34"/>
      <c r="V57" s="34"/>
      <c r="W57" s="34"/>
      <c r="X57" s="34"/>
      <c r="Y57" s="34"/>
      <c r="Z57" s="34"/>
      <c r="AA57" s="34"/>
      <c r="AB57" s="34"/>
      <c r="AC57" s="34"/>
      <c r="AD57" s="34"/>
      <c r="AE57" s="22"/>
      <c r="AF57" s="332">
        <f>依頼書!AB56</f>
        <v>0</v>
      </c>
      <c r="AG57" s="333"/>
      <c r="AH57" s="59"/>
      <c r="AI57" s="60"/>
      <c r="AJ57" s="60"/>
      <c r="AK57" s="60"/>
      <c r="AL57" s="60"/>
      <c r="AO57" s="50">
        <f>依頼書!AO57</f>
        <v>0</v>
      </c>
      <c r="AP57" s="50">
        <f>依頼書!AP57</f>
        <v>0</v>
      </c>
      <c r="AQ57" s="50">
        <f>依頼書!AQ57</f>
        <v>0</v>
      </c>
      <c r="AR57" s="50">
        <f>依頼書!AR57</f>
        <v>0</v>
      </c>
      <c r="AS57" s="50">
        <f>依頼書!AS57</f>
        <v>0</v>
      </c>
      <c r="AT57" s="50">
        <f>依頼書!AT57</f>
        <v>0</v>
      </c>
      <c r="AU57" s="50">
        <f>依頼書!AU57</f>
        <v>0</v>
      </c>
      <c r="AV57" s="50">
        <f>依頼書!AV57</f>
        <v>0</v>
      </c>
      <c r="AW57" s="50">
        <f>依頼書!AW57</f>
        <v>0</v>
      </c>
      <c r="AX57" s="50">
        <f>依頼書!AX57</f>
        <v>0</v>
      </c>
    </row>
    <row r="58" spans="1:50" ht="16.5" customHeight="1" x14ac:dyDescent="0.15">
      <c r="E58" s="305"/>
      <c r="F58" s="306"/>
      <c r="G58" s="306"/>
      <c r="H58" s="306"/>
      <c r="I58" s="306"/>
      <c r="J58" s="306"/>
      <c r="K58" s="306"/>
      <c r="L58" s="307"/>
      <c r="M58" s="27" t="s">
        <v>115</v>
      </c>
      <c r="N58" s="15"/>
      <c r="O58" s="15"/>
      <c r="P58" s="15"/>
      <c r="Q58" s="15"/>
      <c r="R58" s="15"/>
      <c r="S58" s="15"/>
      <c r="T58" s="15"/>
      <c r="U58" s="15"/>
      <c r="V58" s="15"/>
      <c r="W58" s="15"/>
      <c r="X58" s="15"/>
      <c r="Y58" s="15"/>
      <c r="Z58" s="15"/>
      <c r="AA58" s="15"/>
      <c r="AB58" s="15"/>
      <c r="AC58" s="15"/>
      <c r="AD58" s="15"/>
      <c r="AE58" s="15"/>
      <c r="AF58" s="317">
        <f>依頼書!AB57</f>
        <v>0</v>
      </c>
      <c r="AG58" s="369"/>
      <c r="AH58" s="59"/>
      <c r="AI58" s="60"/>
      <c r="AJ58" s="60"/>
      <c r="AK58" s="60"/>
      <c r="AL58" s="60"/>
      <c r="AO58" s="50">
        <f>依頼書!AO58</f>
        <v>0</v>
      </c>
      <c r="AP58" s="50" t="b">
        <f>依頼書!AP58</f>
        <v>0</v>
      </c>
      <c r="AQ58" s="50">
        <f>依頼書!AQ58</f>
        <v>0</v>
      </c>
      <c r="AR58" s="50">
        <f>依頼書!AR58</f>
        <v>0</v>
      </c>
      <c r="AS58" s="50">
        <f>依頼書!AS58</f>
        <v>0</v>
      </c>
      <c r="AT58" s="50">
        <f>依頼書!AT58</f>
        <v>0</v>
      </c>
      <c r="AU58" s="50">
        <f>依頼書!AU58</f>
        <v>0</v>
      </c>
      <c r="AV58" s="50">
        <f>依頼書!AV58</f>
        <v>0</v>
      </c>
      <c r="AW58" s="50" t="b">
        <f>依頼書!AW58</f>
        <v>0</v>
      </c>
      <c r="AX58" s="50">
        <f>依頼書!AX58</f>
        <v>0</v>
      </c>
    </row>
    <row r="59" spans="1:50" ht="16.5" customHeight="1" x14ac:dyDescent="0.15">
      <c r="A59" s="58"/>
      <c r="B59" s="58"/>
      <c r="C59" s="58"/>
      <c r="D59" s="58"/>
      <c r="E59" s="305"/>
      <c r="F59" s="306"/>
      <c r="G59" s="306"/>
      <c r="H59" s="306"/>
      <c r="I59" s="306"/>
      <c r="J59" s="306"/>
      <c r="K59" s="306"/>
      <c r="L59" s="307"/>
      <c r="M59" s="28"/>
      <c r="N59" s="28"/>
      <c r="O59" s="28"/>
      <c r="P59" s="28"/>
      <c r="Q59" s="28"/>
      <c r="R59" s="28"/>
      <c r="S59" s="28"/>
      <c r="T59" s="28"/>
      <c r="U59" s="28"/>
      <c r="V59" s="28"/>
      <c r="W59" s="28"/>
      <c r="X59" s="28"/>
      <c r="Y59" s="28"/>
      <c r="Z59" s="28"/>
      <c r="AA59" s="28"/>
      <c r="AB59" s="28"/>
      <c r="AC59" s="28"/>
      <c r="AD59" s="28"/>
      <c r="AE59" s="15"/>
      <c r="AF59" s="324">
        <f>依頼書!AB58</f>
        <v>0</v>
      </c>
      <c r="AG59" s="334"/>
      <c r="AH59" s="59"/>
      <c r="AI59" s="60"/>
      <c r="AJ59" s="60"/>
      <c r="AK59" s="60"/>
      <c r="AL59" s="60"/>
      <c r="AO59" s="50">
        <f>依頼書!AO59</f>
        <v>0</v>
      </c>
      <c r="AP59" s="50" t="b">
        <f>依頼書!AP59</f>
        <v>0</v>
      </c>
      <c r="AQ59" s="50">
        <f>依頼書!AQ59</f>
        <v>0</v>
      </c>
      <c r="AR59" s="50">
        <f>依頼書!AR59</f>
        <v>0</v>
      </c>
      <c r="AS59" s="50">
        <f>依頼書!AS59</f>
        <v>0</v>
      </c>
      <c r="AT59" s="50">
        <f>依頼書!AT59</f>
        <v>0</v>
      </c>
      <c r="AU59" s="50">
        <f>依頼書!AU59</f>
        <v>0</v>
      </c>
      <c r="AV59" s="50">
        <f>依頼書!AV59</f>
        <v>0</v>
      </c>
      <c r="AW59" s="50" t="b">
        <f>依頼書!AW59</f>
        <v>0</v>
      </c>
      <c r="AX59" s="50">
        <f>依頼書!AX59</f>
        <v>0</v>
      </c>
    </row>
    <row r="60" spans="1:50" ht="16.5" customHeight="1" x14ac:dyDescent="0.15">
      <c r="A60" s="58"/>
      <c r="B60" s="58"/>
      <c r="C60" s="58"/>
      <c r="D60" s="58"/>
      <c r="E60" s="305"/>
      <c r="F60" s="306"/>
      <c r="G60" s="306"/>
      <c r="H60" s="306"/>
      <c r="I60" s="306"/>
      <c r="J60" s="306"/>
      <c r="K60" s="306"/>
      <c r="L60" s="307"/>
      <c r="M60" s="34"/>
      <c r="N60" s="34"/>
      <c r="O60" s="34"/>
      <c r="P60" s="34"/>
      <c r="Q60" s="34"/>
      <c r="R60" s="34"/>
      <c r="S60" s="34"/>
      <c r="T60" s="34"/>
      <c r="U60" s="34"/>
      <c r="V60" s="34"/>
      <c r="W60" s="34"/>
      <c r="X60" s="34"/>
      <c r="Y60" s="34"/>
      <c r="Z60" s="34"/>
      <c r="AA60" s="34"/>
      <c r="AB60" s="34"/>
      <c r="AC60" s="34"/>
      <c r="AD60" s="34"/>
      <c r="AE60" s="22"/>
      <c r="AF60" s="332">
        <f>依頼書!AB59</f>
        <v>0</v>
      </c>
      <c r="AG60" s="333"/>
      <c r="AH60" s="59"/>
      <c r="AI60" s="60"/>
      <c r="AJ60" s="60"/>
      <c r="AK60" s="60"/>
      <c r="AL60" s="60"/>
      <c r="AO60" s="50">
        <f>依頼書!AO60</f>
        <v>0</v>
      </c>
      <c r="AP60" s="50">
        <f>依頼書!AP60</f>
        <v>0</v>
      </c>
      <c r="AQ60" s="50">
        <f>依頼書!AQ60</f>
        <v>0</v>
      </c>
      <c r="AR60" s="50">
        <f>依頼書!AR60</f>
        <v>0</v>
      </c>
      <c r="AS60" s="50">
        <f>依頼書!AS60</f>
        <v>0</v>
      </c>
      <c r="AT60" s="50">
        <f>依頼書!AT60</f>
        <v>0</v>
      </c>
      <c r="AU60" s="50">
        <f>依頼書!AU60</f>
        <v>0</v>
      </c>
      <c r="AV60" s="50">
        <f>依頼書!AV60</f>
        <v>0</v>
      </c>
      <c r="AW60" s="50">
        <f>依頼書!AW60</f>
        <v>0</v>
      </c>
      <c r="AX60" s="50">
        <f>依頼書!AX60</f>
        <v>0</v>
      </c>
    </row>
    <row r="61" spans="1:50" ht="16.5" customHeight="1" x14ac:dyDescent="0.15">
      <c r="A61" s="58"/>
      <c r="B61" s="58"/>
      <c r="C61" s="58"/>
      <c r="D61" s="58"/>
      <c r="E61" s="305"/>
      <c r="F61" s="306"/>
      <c r="G61" s="306"/>
      <c r="H61" s="306"/>
      <c r="I61" s="306"/>
      <c r="J61" s="306"/>
      <c r="K61" s="306"/>
      <c r="L61" s="307"/>
      <c r="M61" s="21" t="s">
        <v>12</v>
      </c>
      <c r="N61" s="21"/>
      <c r="O61" s="21"/>
      <c r="P61" s="21"/>
      <c r="Q61" s="21"/>
      <c r="R61" s="21"/>
      <c r="S61" s="21"/>
      <c r="T61" s="21"/>
      <c r="U61" s="21"/>
      <c r="V61" s="21"/>
      <c r="W61" s="21"/>
      <c r="X61" s="21"/>
      <c r="Y61" s="21"/>
      <c r="Z61" s="21"/>
      <c r="AA61" s="21"/>
      <c r="AB61" s="21"/>
      <c r="AC61" s="21"/>
      <c r="AD61" s="21"/>
      <c r="AE61" s="21"/>
      <c r="AF61" s="317">
        <f>依頼書!AB60</f>
        <v>0</v>
      </c>
      <c r="AG61" s="369"/>
      <c r="AH61" s="59"/>
      <c r="AI61" s="60"/>
      <c r="AJ61" s="60"/>
      <c r="AK61" s="60"/>
      <c r="AL61" s="60"/>
      <c r="AO61" s="50">
        <f>依頼書!AO61</f>
        <v>0</v>
      </c>
      <c r="AP61" s="50" t="b">
        <f>依頼書!AP61</f>
        <v>0</v>
      </c>
      <c r="AQ61" s="50">
        <f>依頼書!AQ61</f>
        <v>0</v>
      </c>
      <c r="AR61" s="50">
        <f>依頼書!AR61</f>
        <v>0</v>
      </c>
      <c r="AS61" s="50">
        <f>依頼書!AS61</f>
        <v>0</v>
      </c>
      <c r="AT61" s="50">
        <f>依頼書!AT61</f>
        <v>0</v>
      </c>
      <c r="AU61" s="50">
        <f>依頼書!AU61</f>
        <v>0</v>
      </c>
      <c r="AV61" s="50">
        <f>依頼書!AV61</f>
        <v>0</v>
      </c>
      <c r="AW61" s="50" t="b">
        <f>依頼書!AW61</f>
        <v>0</v>
      </c>
      <c r="AX61" s="50">
        <f>依頼書!AX61</f>
        <v>0</v>
      </c>
    </row>
    <row r="62" spans="1:50" ht="16.5" customHeight="1" x14ac:dyDescent="0.15">
      <c r="A62" s="58"/>
      <c r="B62" s="58"/>
      <c r="C62" s="58"/>
      <c r="D62" s="58"/>
      <c r="E62" s="305"/>
      <c r="F62" s="306"/>
      <c r="G62" s="306"/>
      <c r="H62" s="306"/>
      <c r="I62" s="306"/>
      <c r="J62" s="306"/>
      <c r="K62" s="306"/>
      <c r="L62" s="307"/>
      <c r="M62" s="28"/>
      <c r="N62" s="28"/>
      <c r="O62" s="28"/>
      <c r="P62" s="28"/>
      <c r="Q62" s="28"/>
      <c r="R62" s="28"/>
      <c r="S62" s="28"/>
      <c r="T62" s="28"/>
      <c r="U62" s="28"/>
      <c r="V62" s="28"/>
      <c r="W62" s="28"/>
      <c r="X62" s="28"/>
      <c r="Y62" s="28"/>
      <c r="Z62" s="28"/>
      <c r="AA62" s="28"/>
      <c r="AB62" s="28"/>
      <c r="AC62" s="28"/>
      <c r="AD62" s="28"/>
      <c r="AE62" s="15"/>
      <c r="AF62" s="324">
        <f>依頼書!AB61</f>
        <v>0</v>
      </c>
      <c r="AG62" s="334"/>
      <c r="AH62" s="59"/>
      <c r="AI62" s="60"/>
      <c r="AJ62" s="60"/>
      <c r="AK62" s="60"/>
      <c r="AL62" s="60"/>
      <c r="AO62" s="50">
        <f>依頼書!AO62</f>
        <v>0</v>
      </c>
      <c r="AP62" s="50" t="b">
        <f>依頼書!AP62</f>
        <v>0</v>
      </c>
      <c r="AQ62" s="50">
        <f>依頼書!AQ62</f>
        <v>0</v>
      </c>
      <c r="AR62" s="50">
        <f>依頼書!AR62</f>
        <v>0</v>
      </c>
      <c r="AS62" s="50">
        <f>依頼書!AS62</f>
        <v>0</v>
      </c>
      <c r="AT62" s="50">
        <f>依頼書!AT62</f>
        <v>0</v>
      </c>
      <c r="AU62" s="50">
        <f>依頼書!AU62</f>
        <v>0</v>
      </c>
      <c r="AV62" s="50">
        <f>依頼書!AV62</f>
        <v>0</v>
      </c>
      <c r="AW62" s="50" t="b">
        <f>依頼書!AW62</f>
        <v>0</v>
      </c>
      <c r="AX62" s="50">
        <f>依頼書!AX62</f>
        <v>0</v>
      </c>
    </row>
    <row r="63" spans="1:50" s="9" customFormat="1" ht="16.5" customHeight="1" x14ac:dyDescent="0.15">
      <c r="E63" s="308"/>
      <c r="F63" s="309"/>
      <c r="G63" s="309"/>
      <c r="H63" s="309"/>
      <c r="I63" s="309"/>
      <c r="J63" s="309"/>
      <c r="K63" s="309"/>
      <c r="L63" s="310"/>
      <c r="M63" s="34"/>
      <c r="N63" s="34"/>
      <c r="O63" s="34"/>
      <c r="P63" s="34"/>
      <c r="Q63" s="34"/>
      <c r="R63" s="34"/>
      <c r="S63" s="34"/>
      <c r="T63" s="34"/>
      <c r="U63" s="34"/>
      <c r="V63" s="34"/>
      <c r="W63" s="34"/>
      <c r="X63" s="34"/>
      <c r="Y63" s="34"/>
      <c r="Z63" s="34"/>
      <c r="AA63" s="34"/>
      <c r="AB63" s="34"/>
      <c r="AC63" s="34"/>
      <c r="AD63" s="34"/>
      <c r="AE63" s="22"/>
      <c r="AF63" s="332">
        <f>依頼書!AB62</f>
        <v>0</v>
      </c>
      <c r="AG63" s="333"/>
      <c r="AO63" s="50" t="b">
        <f>依頼書!AO63</f>
        <v>0</v>
      </c>
      <c r="AP63" s="50">
        <f>依頼書!AP63</f>
        <v>0</v>
      </c>
      <c r="AQ63" s="50">
        <f>依頼書!AQ63</f>
        <v>0</v>
      </c>
      <c r="AR63" s="50">
        <f>依頼書!AR63</f>
        <v>0</v>
      </c>
      <c r="AS63" s="50">
        <f>依頼書!AS63</f>
        <v>0</v>
      </c>
      <c r="AT63" s="50">
        <f>依頼書!AT63</f>
        <v>0</v>
      </c>
      <c r="AU63" s="50">
        <f>依頼書!AU63</f>
        <v>0</v>
      </c>
      <c r="AV63" s="50">
        <f>依頼書!AV63</f>
        <v>0</v>
      </c>
      <c r="AW63" s="50" t="b">
        <f>依頼書!AW63</f>
        <v>0</v>
      </c>
      <c r="AX63" s="50">
        <f>依頼書!AX63</f>
        <v>0</v>
      </c>
    </row>
    <row r="64" spans="1:50" s="9" customFormat="1" ht="16.5" customHeight="1" x14ac:dyDescent="0.15">
      <c r="E64" s="86"/>
      <c r="F64" s="87"/>
      <c r="G64" s="87"/>
      <c r="H64" s="87"/>
      <c r="I64" s="87"/>
      <c r="J64" s="87"/>
      <c r="K64" s="87"/>
      <c r="L64" s="88"/>
      <c r="M64" s="84" t="s">
        <v>111</v>
      </c>
      <c r="N64" s="85"/>
      <c r="O64" s="85"/>
      <c r="P64" s="456">
        <f>依頼書!L63</f>
        <v>0</v>
      </c>
      <c r="Q64" s="456"/>
      <c r="R64" s="456"/>
      <c r="S64" s="456"/>
      <c r="T64" s="456"/>
      <c r="U64" s="456"/>
      <c r="V64" s="456"/>
      <c r="W64" s="456"/>
      <c r="X64" s="456"/>
      <c r="Y64" s="456"/>
      <c r="Z64" s="456"/>
      <c r="AA64" s="456"/>
      <c r="AB64" s="456"/>
      <c r="AC64" s="456"/>
      <c r="AD64" s="456"/>
      <c r="AE64" s="456"/>
      <c r="AF64" s="456"/>
      <c r="AG64" s="457"/>
      <c r="AO64" s="50" t="b">
        <f>依頼書!AO64</f>
        <v>0</v>
      </c>
      <c r="AP64" s="50">
        <f>依頼書!AP64</f>
        <v>0</v>
      </c>
      <c r="AQ64" s="50">
        <f>依頼書!AQ64</f>
        <v>0</v>
      </c>
      <c r="AR64" s="50">
        <f>依頼書!AR64</f>
        <v>0</v>
      </c>
      <c r="AS64" s="50">
        <f>依頼書!AS64</f>
        <v>0</v>
      </c>
      <c r="AT64" s="50">
        <f>依頼書!AT64</f>
        <v>0</v>
      </c>
      <c r="AU64" s="50">
        <f>依頼書!AU64</f>
        <v>0</v>
      </c>
      <c r="AV64" s="50">
        <f>依頼書!AV64</f>
        <v>0</v>
      </c>
      <c r="AW64" s="50" t="b">
        <f>依頼書!AW64</f>
        <v>0</v>
      </c>
      <c r="AX64" s="50">
        <f>依頼書!AX64</f>
        <v>0</v>
      </c>
    </row>
    <row r="65" spans="4:50" s="9" customFormat="1" ht="16.5" customHeight="1" x14ac:dyDescent="0.15">
      <c r="E65" s="86"/>
      <c r="F65" s="87"/>
      <c r="G65" s="87"/>
      <c r="H65" s="87"/>
      <c r="I65" s="87"/>
      <c r="J65" s="87"/>
      <c r="K65" s="87"/>
      <c r="L65" s="88"/>
      <c r="M65" s="84" t="s">
        <v>112</v>
      </c>
      <c r="N65" s="85"/>
      <c r="O65" s="456">
        <f>依頼書!K64</f>
        <v>0</v>
      </c>
      <c r="P65" s="456"/>
      <c r="Q65" s="456"/>
      <c r="R65" s="456"/>
      <c r="S65" s="456"/>
      <c r="T65" s="456"/>
      <c r="U65" s="456"/>
      <c r="V65" s="456"/>
      <c r="W65" s="456"/>
      <c r="X65" s="456"/>
      <c r="Y65" s="456"/>
      <c r="Z65" s="456"/>
      <c r="AA65" s="456"/>
      <c r="AB65" s="456"/>
      <c r="AC65" s="456"/>
      <c r="AD65" s="456"/>
      <c r="AE65" s="456"/>
      <c r="AF65" s="456"/>
      <c r="AG65" s="457"/>
      <c r="AO65" s="50">
        <f>依頼書!AO65</f>
        <v>0</v>
      </c>
      <c r="AP65" s="50">
        <f>依頼書!AP65</f>
        <v>0</v>
      </c>
      <c r="AQ65" s="50">
        <f>依頼書!AQ65</f>
        <v>0</v>
      </c>
      <c r="AR65" s="50">
        <f>依頼書!AR65</f>
        <v>0</v>
      </c>
      <c r="AS65" s="50">
        <f>依頼書!AS65</f>
        <v>0</v>
      </c>
      <c r="AT65" s="50">
        <f>依頼書!AT65</f>
        <v>0</v>
      </c>
      <c r="AU65" s="50">
        <f>依頼書!AU65</f>
        <v>0</v>
      </c>
      <c r="AV65" s="50">
        <f>依頼書!AV65</f>
        <v>0</v>
      </c>
      <c r="AW65" s="50" t="b">
        <f>依頼書!AW65</f>
        <v>0</v>
      </c>
      <c r="AX65" s="50">
        <f>依頼書!AX65</f>
        <v>0</v>
      </c>
    </row>
    <row r="66" spans="4:50" s="9" customFormat="1" ht="11.25" customHeight="1" x14ac:dyDescent="0.15">
      <c r="AQ66" s="50">
        <f>依頼書!AQ66</f>
        <v>0</v>
      </c>
      <c r="AR66" s="50">
        <f>依頼書!AR66</f>
        <v>0</v>
      </c>
      <c r="AS66" s="50">
        <f>依頼書!AS66</f>
        <v>0</v>
      </c>
      <c r="AT66" s="50">
        <f>依頼書!AT66</f>
        <v>0</v>
      </c>
      <c r="AU66" s="50">
        <f>依頼書!AU66</f>
        <v>0</v>
      </c>
      <c r="AV66" s="50">
        <f>依頼書!AV66</f>
        <v>0</v>
      </c>
      <c r="AW66" s="50" t="b">
        <f>依頼書!AW66</f>
        <v>0</v>
      </c>
      <c r="AX66" s="50">
        <f>依頼書!AX66</f>
        <v>0</v>
      </c>
    </row>
    <row r="67" spans="4:50" s="9" customFormat="1" ht="11.25" customHeight="1" x14ac:dyDescent="0.15"/>
    <row r="68" spans="4:50" s="9" customFormat="1" ht="16.5" customHeight="1" x14ac:dyDescent="0.15">
      <c r="D68" s="9" t="s">
        <v>71</v>
      </c>
    </row>
    <row r="69" spans="4:50" ht="16.5" customHeight="1" x14ac:dyDescent="0.15">
      <c r="E69" s="355"/>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7"/>
      <c r="AN69" s="9"/>
      <c r="AO69" s="9"/>
      <c r="AP69" s="9"/>
      <c r="AQ69" s="9"/>
      <c r="AR69" s="9"/>
      <c r="AS69" s="9"/>
      <c r="AT69" s="9"/>
      <c r="AU69" s="9"/>
      <c r="AV69" s="9"/>
      <c r="AW69" s="9"/>
      <c r="AX69" s="9"/>
    </row>
    <row r="70" spans="4:50" ht="16.5" customHeight="1" x14ac:dyDescent="0.15">
      <c r="E70" s="358"/>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60"/>
      <c r="AN70" s="9"/>
      <c r="AO70" s="9"/>
      <c r="AP70" s="9"/>
      <c r="AQ70" s="9"/>
      <c r="AR70" s="9"/>
      <c r="AS70" s="9"/>
      <c r="AT70" s="9"/>
      <c r="AU70" s="9"/>
      <c r="AV70" s="9"/>
      <c r="AW70" s="9"/>
      <c r="AX70" s="9"/>
    </row>
    <row r="71" spans="4:50" ht="16.5" customHeight="1" x14ac:dyDescent="0.15">
      <c r="E71" s="361"/>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3"/>
    </row>
    <row r="72" spans="4:50" ht="10.5" customHeight="1" x14ac:dyDescent="0.15"/>
    <row r="73" spans="4:50" ht="16.5" customHeight="1" x14ac:dyDescent="0.15">
      <c r="AG73" s="293" t="s">
        <v>59</v>
      </c>
      <c r="AH73" s="294"/>
      <c r="AI73" s="294"/>
      <c r="AJ73" s="294"/>
      <c r="AK73" s="294"/>
      <c r="AL73" s="295"/>
    </row>
    <row r="74" spans="4:50" ht="16.5" customHeight="1" x14ac:dyDescent="0.15">
      <c r="P74" s="9"/>
      <c r="AG74" s="370">
        <f>依頼書!AG146</f>
        <v>0</v>
      </c>
      <c r="AH74" s="371"/>
      <c r="AI74" s="371"/>
      <c r="AJ74" s="371"/>
      <c r="AK74" s="371"/>
      <c r="AL74" s="372"/>
    </row>
    <row r="75" spans="4:50" ht="16.5" customHeight="1" x14ac:dyDescent="0.15">
      <c r="AG75" s="373"/>
      <c r="AH75" s="374"/>
      <c r="AI75" s="374"/>
      <c r="AJ75" s="374"/>
      <c r="AK75" s="374"/>
      <c r="AL75" s="375"/>
    </row>
  </sheetData>
  <sheetProtection sheet="1" selectLockedCells="1"/>
  <mergeCells count="72">
    <mergeCell ref="E24:L43"/>
    <mergeCell ref="AF24:AG24"/>
    <mergeCell ref="AF25:AG25"/>
    <mergeCell ref="AF27:AG27"/>
    <mergeCell ref="AF40:AG40"/>
    <mergeCell ref="AF41:AG41"/>
    <mergeCell ref="AF42:AG42"/>
    <mergeCell ref="AF28:AG28"/>
    <mergeCell ref="AF29:AG29"/>
    <mergeCell ref="AF37:AG37"/>
    <mergeCell ref="AF38:AG38"/>
    <mergeCell ref="AF39:AG39"/>
    <mergeCell ref="AF35:AG35"/>
    <mergeCell ref="AF43:AG43"/>
    <mergeCell ref="B20:AK20"/>
    <mergeCell ref="E23:L23"/>
    <mergeCell ref="M23:AE23"/>
    <mergeCell ref="AF23:AG23"/>
    <mergeCell ref="O65:AG65"/>
    <mergeCell ref="E44:L49"/>
    <mergeCell ref="E50:L54"/>
    <mergeCell ref="E55:L63"/>
    <mergeCell ref="AF26:AG26"/>
    <mergeCell ref="AF31:AG31"/>
    <mergeCell ref="AF36:AG36"/>
    <mergeCell ref="AF46:AG46"/>
    <mergeCell ref="AF48:AG48"/>
    <mergeCell ref="AF49:AG49"/>
    <mergeCell ref="AF50:AG50"/>
    <mergeCell ref="AF52:AG52"/>
    <mergeCell ref="AD1:AE1"/>
    <mergeCell ref="AF1:AG1"/>
    <mergeCell ref="A3:AL4"/>
    <mergeCell ref="C15:D15"/>
    <mergeCell ref="E15:F15"/>
    <mergeCell ref="AE9:AJ9"/>
    <mergeCell ref="Y11:AB11"/>
    <mergeCell ref="AC11:AD11"/>
    <mergeCell ref="AE11:AJ11"/>
    <mergeCell ref="AC12:AD12"/>
    <mergeCell ref="AE12:AJ12"/>
    <mergeCell ref="AF55:AG55"/>
    <mergeCell ref="AF57:AG57"/>
    <mergeCell ref="AF58:AG58"/>
    <mergeCell ref="AF62:AG62"/>
    <mergeCell ref="AF63:AG63"/>
    <mergeCell ref="AF61:AG61"/>
    <mergeCell ref="AF56:AG56"/>
    <mergeCell ref="AF59:AG59"/>
    <mergeCell ref="AF60:AG60"/>
    <mergeCell ref="AF44:AG44"/>
    <mergeCell ref="AF45:AG45"/>
    <mergeCell ref="AF47:AG47"/>
    <mergeCell ref="AF51:AG51"/>
    <mergeCell ref="AF54:AG54"/>
    <mergeCell ref="AF53:AG53"/>
    <mergeCell ref="AG73:AL73"/>
    <mergeCell ref="AG74:AL75"/>
    <mergeCell ref="X6:AA6"/>
    <mergeCell ref="AB6:AJ6"/>
    <mergeCell ref="X7:AA7"/>
    <mergeCell ref="AB7:AJ7"/>
    <mergeCell ref="Y8:AB8"/>
    <mergeCell ref="AC8:AD8"/>
    <mergeCell ref="AE8:AJ8"/>
    <mergeCell ref="AC9:AD9"/>
    <mergeCell ref="E69:AG71"/>
    <mergeCell ref="AF30:AG30"/>
    <mergeCell ref="AF32:AG32"/>
    <mergeCell ref="AF33:AG33"/>
    <mergeCell ref="AF34:AG34"/>
    <mergeCell ref="P64:AG64"/>
  </mergeCells>
  <phoneticPr fontId="3"/>
  <conditionalFormatting sqref="AF1:AG1">
    <cfRule type="expression" dxfId="55" priority="96">
      <formula>$AF$1=""</formula>
    </cfRule>
  </conditionalFormatting>
  <conditionalFormatting sqref="AI1">
    <cfRule type="expression" dxfId="54" priority="95">
      <formula>$AI$1=""</formula>
    </cfRule>
  </conditionalFormatting>
  <conditionalFormatting sqref="AK1">
    <cfRule type="expression" dxfId="53" priority="94">
      <formula>$AK$1=""</formula>
    </cfRule>
  </conditionalFormatting>
  <conditionalFormatting sqref="AB6:AJ6">
    <cfRule type="expression" dxfId="52" priority="93">
      <formula>AB6=""</formula>
    </cfRule>
  </conditionalFormatting>
  <conditionalFormatting sqref="AB7:AJ7">
    <cfRule type="expression" dxfId="51" priority="92">
      <formula>AB7=""</formula>
    </cfRule>
  </conditionalFormatting>
  <conditionalFormatting sqref="AE8:AJ8">
    <cfRule type="expression" dxfId="50" priority="91">
      <formula>AE8=""</formula>
    </cfRule>
  </conditionalFormatting>
  <conditionalFormatting sqref="AE9:AJ9">
    <cfRule type="expression" dxfId="49" priority="87">
      <formula>AE9=""</formula>
    </cfRule>
  </conditionalFormatting>
  <conditionalFormatting sqref="AE11:AJ11">
    <cfRule type="expression" dxfId="48" priority="86">
      <formula>AE11=""</formula>
    </cfRule>
  </conditionalFormatting>
  <conditionalFormatting sqref="AE12:AJ12">
    <cfRule type="expression" dxfId="47" priority="85">
      <formula>AE12=""</formula>
    </cfRule>
  </conditionalFormatting>
  <conditionalFormatting sqref="AF25">
    <cfRule type="expression" dxfId="46" priority="263">
      <formula>$AX$24=1</formula>
    </cfRule>
  </conditionalFormatting>
  <conditionalFormatting sqref="N27:T27 N29:T29 N30:W30">
    <cfRule type="expression" dxfId="45" priority="278">
      <formula>COUNTIF($AP$25:$AQ$29,TRUE)=1</formula>
    </cfRule>
  </conditionalFormatting>
  <conditionalFormatting sqref="M25:S25 M26:AD26">
    <cfRule type="expression" dxfId="44" priority="281">
      <formula>SUM($AO$30:$AP$30)=1</formula>
    </cfRule>
  </conditionalFormatting>
  <conditionalFormatting sqref="M33:Y33 M32:S32 M34:T34 M35:Z35">
    <cfRule type="expression" dxfId="43" priority="283">
      <formula>SUM($AO$30,$AP$35)=1</formula>
    </cfRule>
  </conditionalFormatting>
  <conditionalFormatting sqref="N47:U48">
    <cfRule type="expression" dxfId="42" priority="287">
      <formula>$AQ$49=3</formula>
    </cfRule>
    <cfRule type="expression" dxfId="41" priority="288">
      <formula>$AQ$49=4</formula>
    </cfRule>
    <cfRule type="expression" dxfId="40" priority="289">
      <formula>$AP$46=2</formula>
    </cfRule>
    <cfRule type="expression" dxfId="39" priority="290">
      <formula>$AP$46=0</formula>
    </cfRule>
    <cfRule type="expression" dxfId="38" priority="291">
      <formula>$AQ$49=1</formula>
    </cfRule>
  </conditionalFormatting>
  <conditionalFormatting sqref="M45:U46">
    <cfRule type="expression" dxfId="37" priority="292">
      <formula>$AP$49=1</formula>
    </cfRule>
    <cfRule type="expression" dxfId="36" priority="293">
      <formula>SUM($AO$49,$AP$49,$AP$46,$AQ$49)=1</formula>
    </cfRule>
  </conditionalFormatting>
  <conditionalFormatting sqref="M51:AC51 M52:AE52 M54:R54">
    <cfRule type="expression" dxfId="35" priority="294">
      <formula>SUM($AO$54:$AP$54)=1</formula>
    </cfRule>
  </conditionalFormatting>
  <conditionalFormatting sqref="M56:T57">
    <cfRule type="expression" dxfId="34" priority="297">
      <formula>SUM($AO$62,$AP$57)=1</formula>
    </cfRule>
  </conditionalFormatting>
  <conditionalFormatting sqref="M59:T60">
    <cfRule type="expression" dxfId="33" priority="298">
      <formula>SUM($AQ$55,$AP$60)=1</formula>
    </cfRule>
  </conditionalFormatting>
  <conditionalFormatting sqref="M62:T63">
    <cfRule type="expression" dxfId="32" priority="299">
      <formula>SUM($AP$60,$AP$63)=1</formula>
    </cfRule>
  </conditionalFormatting>
  <conditionalFormatting sqref="P64:AG64">
    <cfRule type="expression" dxfId="31" priority="300">
      <formula>SUM($AR$63,$AX$65)=1</formula>
    </cfRule>
  </conditionalFormatting>
  <conditionalFormatting sqref="O65:AG65">
    <cfRule type="expression" dxfId="30" priority="301">
      <formula>SUM($AR$64,$AX$66)=1</formula>
    </cfRule>
  </conditionalFormatting>
  <conditionalFormatting sqref="M49:S49">
    <cfRule type="expression" dxfId="29" priority="10">
      <formula>$AS$49=3</formula>
    </cfRule>
    <cfRule type="expression" dxfId="28" priority="11">
      <formula>$AS$49=2</formula>
    </cfRule>
    <cfRule type="expression" dxfId="27" priority="302">
      <formula>$AP$49=1</formula>
    </cfRule>
    <cfRule type="expression" dxfId="26" priority="303">
      <formula>$AP$46=2</formula>
    </cfRule>
    <cfRule type="expression" dxfId="25" priority="304">
      <formula>$AP$46=1</formula>
    </cfRule>
    <cfRule type="expression" dxfId="24" priority="305">
      <formula>SUM($AO$49,$AP$49,$AP$46)=1</formula>
    </cfRule>
  </conditionalFormatting>
  <conditionalFormatting sqref="AF47:AG47">
    <cfRule type="expression" dxfId="23" priority="306">
      <formula>$AX$46=1</formula>
    </cfRule>
  </conditionalFormatting>
  <conditionalFormatting sqref="AF48:AG48">
    <cfRule type="expression" dxfId="22" priority="307">
      <formula>$AX$47=1</formula>
    </cfRule>
  </conditionalFormatting>
  <conditionalFormatting sqref="AF27:AG27">
    <cfRule type="expression" dxfId="21" priority="31">
      <formula>$AX$26=1</formula>
    </cfRule>
  </conditionalFormatting>
  <conditionalFormatting sqref="AF28">
    <cfRule type="expression" dxfId="20" priority="30">
      <formula>$AX$27=1</formula>
    </cfRule>
  </conditionalFormatting>
  <conditionalFormatting sqref="AF29">
    <cfRule type="expression" dxfId="19" priority="29">
      <formula>$AX$28=1</formula>
    </cfRule>
  </conditionalFormatting>
  <conditionalFormatting sqref="AF30:AG30">
    <cfRule type="expression" dxfId="18" priority="28">
      <formula>$AX$29=1</formula>
    </cfRule>
  </conditionalFormatting>
  <conditionalFormatting sqref="AF32:AG33">
    <cfRule type="expression" dxfId="17" priority="26">
      <formula>$AX$32=1</formula>
    </cfRule>
  </conditionalFormatting>
  <conditionalFormatting sqref="AF34:AG34">
    <cfRule type="expression" dxfId="16" priority="25">
      <formula>$AX$33=1</formula>
    </cfRule>
  </conditionalFormatting>
  <conditionalFormatting sqref="AF35:AG35">
    <cfRule type="expression" dxfId="15" priority="24">
      <formula>$AX$34=1</formula>
    </cfRule>
  </conditionalFormatting>
  <conditionalFormatting sqref="AF45:AG45">
    <cfRule type="expression" dxfId="14" priority="23">
      <formula>$AX$44=1</formula>
    </cfRule>
  </conditionalFormatting>
  <conditionalFormatting sqref="AF46:AG46">
    <cfRule type="expression" dxfId="13" priority="22">
      <formula>$AX$45=1</formula>
    </cfRule>
  </conditionalFormatting>
  <conditionalFormatting sqref="AF49:AG49">
    <cfRule type="expression" dxfId="12" priority="21">
      <formula>$AX$48=1</formula>
    </cfRule>
  </conditionalFormatting>
  <conditionalFormatting sqref="AF51:AG51">
    <cfRule type="expression" dxfId="11" priority="20">
      <formula>$AX$50=1</formula>
    </cfRule>
  </conditionalFormatting>
  <conditionalFormatting sqref="AF52:AG52">
    <cfRule type="expression" dxfId="10" priority="19">
      <formula>$AX$51=1</formula>
    </cfRule>
  </conditionalFormatting>
  <conditionalFormatting sqref="AF57:AG57">
    <cfRule type="expression" dxfId="9" priority="16">
      <formula>$AX$56=1</formula>
    </cfRule>
  </conditionalFormatting>
  <conditionalFormatting sqref="AF59:AG59">
    <cfRule type="expression" dxfId="8" priority="15">
      <formula>$AX$58=1</formula>
    </cfRule>
  </conditionalFormatting>
  <conditionalFormatting sqref="AF60:AG60">
    <cfRule type="expression" dxfId="7" priority="14">
      <formula>$AX$59=1</formula>
    </cfRule>
  </conditionalFormatting>
  <conditionalFormatting sqref="AF62:AG62">
    <cfRule type="expression" dxfId="6" priority="13">
      <formula>$AX$61=1</formula>
    </cfRule>
  </conditionalFormatting>
  <conditionalFormatting sqref="AF63:AG63">
    <cfRule type="expression" dxfId="5" priority="12">
      <formula>$AX$62=1</formula>
    </cfRule>
  </conditionalFormatting>
  <printOptions horizontalCentered="1"/>
  <pageMargins left="0.59055118110236227" right="0.59055118110236227" top="0.59055118110236227" bottom="0.59055118110236227" header="0.39370078740157483" footer="0.3937007874015748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73" r:id="rId4" name="Check Box 61">
              <controlPr locked="0" defaultSize="0" autoFill="0" autoLine="0" autoPict="0">
                <anchor moveWithCells="1">
                  <from>
                    <xdr:col>12</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13374" r:id="rId5" name="Check Box 62">
              <controlPr locked="0" defaultSize="0" autoFill="0" autoLine="0" autoPict="0">
                <anchor moveWithCells="1">
                  <from>
                    <xdr:col>12</xdr:col>
                    <xdr:colOff>0</xdr:colOff>
                    <xdr:row>25</xdr:row>
                    <xdr:rowOff>0</xdr:rowOff>
                  </from>
                  <to>
                    <xdr:col>29</xdr:col>
                    <xdr:colOff>0</xdr:colOff>
                    <xdr:row>26</xdr:row>
                    <xdr:rowOff>0</xdr:rowOff>
                  </to>
                </anchor>
              </controlPr>
            </control>
          </mc:Choice>
        </mc:AlternateContent>
        <mc:AlternateContent xmlns:mc="http://schemas.openxmlformats.org/markup-compatibility/2006">
          <mc:Choice Requires="x14">
            <control shapeId="13375" r:id="rId6" name="Check Box 63">
              <controlPr locked="0" defaultSize="0" autoFill="0" autoLine="0" autoPict="0">
                <anchor moveWithCells="1">
                  <from>
                    <xdr:col>13</xdr:col>
                    <xdr:colOff>0</xdr:colOff>
                    <xdr:row>25</xdr:row>
                    <xdr:rowOff>200025</xdr:rowOff>
                  </from>
                  <to>
                    <xdr:col>19</xdr:col>
                    <xdr:colOff>76200</xdr:colOff>
                    <xdr:row>27</xdr:row>
                    <xdr:rowOff>0</xdr:rowOff>
                  </to>
                </anchor>
              </controlPr>
            </control>
          </mc:Choice>
        </mc:AlternateContent>
        <mc:AlternateContent xmlns:mc="http://schemas.openxmlformats.org/markup-compatibility/2006">
          <mc:Choice Requires="x14">
            <control shapeId="13376" r:id="rId7" name="Check Box 64">
              <controlPr locked="0" defaultSize="0" autoFill="0" autoLine="0" autoPict="0">
                <anchor moveWithCells="1">
                  <from>
                    <xdr:col>14</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13377" r:id="rId8" name="Check Box 65">
              <controlPr locked="0" defaultSize="0" autoFill="0" autoLine="0" autoPict="0">
                <anchor moveWithCells="1">
                  <from>
                    <xdr:col>13</xdr:col>
                    <xdr:colOff>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13378" r:id="rId9" name="Check Box 66">
              <controlPr locked="0" defaultSize="0" autoFill="0" autoLine="0" autoPict="0">
                <anchor moveWithCells="1">
                  <from>
                    <xdr:col>13</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13379" r:id="rId10" name="Check Box 67">
              <controlPr defaultSize="0" autoFill="0" autoLine="0" autoPict="0">
                <anchor moveWithCells="1">
                  <from>
                    <xdr:col>12</xdr:col>
                    <xdr:colOff>0</xdr:colOff>
                    <xdr:row>31</xdr:row>
                    <xdr:rowOff>9525</xdr:rowOff>
                  </from>
                  <to>
                    <xdr:col>16</xdr:col>
                    <xdr:colOff>228600</xdr:colOff>
                    <xdr:row>32</xdr:row>
                    <xdr:rowOff>0</xdr:rowOff>
                  </to>
                </anchor>
              </controlPr>
            </control>
          </mc:Choice>
        </mc:AlternateContent>
        <mc:AlternateContent xmlns:mc="http://schemas.openxmlformats.org/markup-compatibility/2006">
          <mc:Choice Requires="x14">
            <control shapeId="13380" r:id="rId11" name="Check Box 68">
              <controlPr defaultSize="0" autoFill="0" autoLine="0" autoPict="0">
                <anchor moveWithCells="1">
                  <from>
                    <xdr:col>12</xdr:col>
                    <xdr:colOff>0</xdr:colOff>
                    <xdr:row>32</xdr:row>
                    <xdr:rowOff>0</xdr:rowOff>
                  </from>
                  <to>
                    <xdr:col>24</xdr:col>
                    <xdr:colOff>0</xdr:colOff>
                    <xdr:row>33</xdr:row>
                    <xdr:rowOff>0</xdr:rowOff>
                  </to>
                </anchor>
              </controlPr>
            </control>
          </mc:Choice>
        </mc:AlternateContent>
        <mc:AlternateContent xmlns:mc="http://schemas.openxmlformats.org/markup-compatibility/2006">
          <mc:Choice Requires="x14">
            <control shapeId="13381" r:id="rId12" name="Check Box 69">
              <controlPr defaultSize="0" autoFill="0" autoLine="0" autoPict="0">
                <anchor moveWithCells="1">
                  <from>
                    <xdr:col>12</xdr:col>
                    <xdr:colOff>0</xdr:colOff>
                    <xdr:row>33</xdr:row>
                    <xdr:rowOff>38100</xdr:rowOff>
                  </from>
                  <to>
                    <xdr:col>19</xdr:col>
                    <xdr:colOff>47625</xdr:colOff>
                    <xdr:row>34</xdr:row>
                    <xdr:rowOff>0</xdr:rowOff>
                  </to>
                </anchor>
              </controlPr>
            </control>
          </mc:Choice>
        </mc:AlternateContent>
        <mc:AlternateContent xmlns:mc="http://schemas.openxmlformats.org/markup-compatibility/2006">
          <mc:Choice Requires="x14">
            <control shapeId="13382" r:id="rId13" name="Check Box 70">
              <controlPr defaultSize="0" autoFill="0" autoLine="0" autoPict="0">
                <anchor moveWithCells="1">
                  <from>
                    <xdr:col>12</xdr:col>
                    <xdr:colOff>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13387" r:id="rId14" name="Check Box 75">
              <controlPr defaultSize="0" autoFill="0" autoLine="0" autoPict="0">
                <anchor moveWithCells="1">
                  <from>
                    <xdr:col>12</xdr:col>
                    <xdr:colOff>0</xdr:colOff>
                    <xdr:row>50</xdr:row>
                    <xdr:rowOff>9525</xdr:rowOff>
                  </from>
                  <to>
                    <xdr:col>23</xdr:col>
                    <xdr:colOff>0</xdr:colOff>
                    <xdr:row>51</xdr:row>
                    <xdr:rowOff>9525</xdr:rowOff>
                  </to>
                </anchor>
              </controlPr>
            </control>
          </mc:Choice>
        </mc:AlternateContent>
        <mc:AlternateContent xmlns:mc="http://schemas.openxmlformats.org/markup-compatibility/2006">
          <mc:Choice Requires="x14">
            <control shapeId="13388" r:id="rId15" name="Check Box 76">
              <controlPr defaultSize="0" autoFill="0" autoLine="0" autoPict="0">
                <anchor moveWithCells="1">
                  <from>
                    <xdr:col>12</xdr:col>
                    <xdr:colOff>0</xdr:colOff>
                    <xdr:row>52</xdr:row>
                    <xdr:rowOff>200025</xdr:rowOff>
                  </from>
                  <to>
                    <xdr:col>17</xdr:col>
                    <xdr:colOff>0</xdr:colOff>
                    <xdr:row>53</xdr:row>
                    <xdr:rowOff>200025</xdr:rowOff>
                  </to>
                </anchor>
              </controlPr>
            </control>
          </mc:Choice>
        </mc:AlternateContent>
        <mc:AlternateContent xmlns:mc="http://schemas.openxmlformats.org/markup-compatibility/2006">
          <mc:Choice Requires="x14">
            <control shapeId="13389" r:id="rId16" name="Check Box 77">
              <controlPr defaultSize="0" autoFill="0" autoLine="0" autoPict="0">
                <anchor moveWithCells="1">
                  <from>
                    <xdr:col>12</xdr:col>
                    <xdr:colOff>0</xdr:colOff>
                    <xdr:row>55</xdr:row>
                    <xdr:rowOff>0</xdr:rowOff>
                  </from>
                  <to>
                    <xdr:col>18</xdr:col>
                    <xdr:colOff>0</xdr:colOff>
                    <xdr:row>56</xdr:row>
                    <xdr:rowOff>0</xdr:rowOff>
                  </to>
                </anchor>
              </controlPr>
            </control>
          </mc:Choice>
        </mc:AlternateContent>
        <mc:AlternateContent xmlns:mc="http://schemas.openxmlformats.org/markup-compatibility/2006">
          <mc:Choice Requires="x14">
            <control shapeId="13390" r:id="rId17" name="Check Box 78">
              <controlPr defaultSize="0" autoFill="0" autoLine="0" autoPict="0">
                <anchor moveWithCells="1">
                  <from>
                    <xdr:col>4</xdr:col>
                    <xdr:colOff>0</xdr:colOff>
                    <xdr:row>54</xdr:row>
                    <xdr:rowOff>0</xdr:rowOff>
                  </from>
                  <to>
                    <xdr:col>12</xdr:col>
                    <xdr:colOff>9525</xdr:colOff>
                    <xdr:row>63</xdr:row>
                    <xdr:rowOff>9525</xdr:rowOff>
                  </to>
                </anchor>
              </controlPr>
            </control>
          </mc:Choice>
        </mc:AlternateContent>
        <mc:AlternateContent xmlns:mc="http://schemas.openxmlformats.org/markup-compatibility/2006">
          <mc:Choice Requires="x14">
            <control shapeId="13391" r:id="rId18" name="Check Box 79">
              <controlPr defaultSize="0" autoFill="0" autoLine="0" autoPict="0">
                <anchor moveWithCells="1">
                  <from>
                    <xdr:col>11</xdr:col>
                    <xdr:colOff>247650</xdr:colOff>
                    <xdr:row>56</xdr:row>
                    <xdr:rowOff>38100</xdr:rowOff>
                  </from>
                  <to>
                    <xdr:col>19</xdr:col>
                    <xdr:colOff>161925</xdr:colOff>
                    <xdr:row>56</xdr:row>
                    <xdr:rowOff>190500</xdr:rowOff>
                  </to>
                </anchor>
              </controlPr>
            </control>
          </mc:Choice>
        </mc:AlternateContent>
        <mc:AlternateContent xmlns:mc="http://schemas.openxmlformats.org/markup-compatibility/2006">
          <mc:Choice Requires="x14">
            <control shapeId="13392" r:id="rId19" name="Check Box 80">
              <controlPr defaultSize="0" autoFill="0" autoLine="0" autoPict="0">
                <anchor moveWithCells="1">
                  <from>
                    <xdr:col>12</xdr:col>
                    <xdr:colOff>0</xdr:colOff>
                    <xdr:row>58</xdr:row>
                    <xdr:rowOff>0</xdr:rowOff>
                  </from>
                  <to>
                    <xdr:col>19</xdr:col>
                    <xdr:colOff>66675</xdr:colOff>
                    <xdr:row>59</xdr:row>
                    <xdr:rowOff>0</xdr:rowOff>
                  </to>
                </anchor>
              </controlPr>
            </control>
          </mc:Choice>
        </mc:AlternateContent>
        <mc:AlternateContent xmlns:mc="http://schemas.openxmlformats.org/markup-compatibility/2006">
          <mc:Choice Requires="x14">
            <control shapeId="13393" r:id="rId20" name="Check Box 81">
              <controlPr defaultSize="0" autoFill="0" autoLine="0" autoPict="0">
                <anchor moveWithCells="1">
                  <from>
                    <xdr:col>12</xdr:col>
                    <xdr:colOff>0</xdr:colOff>
                    <xdr:row>61</xdr:row>
                    <xdr:rowOff>0</xdr:rowOff>
                  </from>
                  <to>
                    <xdr:col>18</xdr:col>
                    <xdr:colOff>0</xdr:colOff>
                    <xdr:row>62</xdr:row>
                    <xdr:rowOff>0</xdr:rowOff>
                  </to>
                </anchor>
              </controlPr>
            </control>
          </mc:Choice>
        </mc:AlternateContent>
        <mc:AlternateContent xmlns:mc="http://schemas.openxmlformats.org/markup-compatibility/2006">
          <mc:Choice Requires="x14">
            <control shapeId="13394" r:id="rId21" name="Check Box 82">
              <controlPr defaultSize="0" autoFill="0" autoLine="0" autoPict="0">
                <anchor moveWithCells="1">
                  <from>
                    <xdr:col>12</xdr:col>
                    <xdr:colOff>0</xdr:colOff>
                    <xdr:row>62</xdr:row>
                    <xdr:rowOff>0</xdr:rowOff>
                  </from>
                  <to>
                    <xdr:col>20</xdr:col>
                    <xdr:colOff>0</xdr:colOff>
                    <xdr:row>63</xdr:row>
                    <xdr:rowOff>0</xdr:rowOff>
                  </to>
                </anchor>
              </controlPr>
            </control>
          </mc:Choice>
        </mc:AlternateContent>
        <mc:AlternateContent xmlns:mc="http://schemas.openxmlformats.org/markup-compatibility/2006">
          <mc:Choice Requires="x14">
            <control shapeId="13399" r:id="rId22" name="Check Box 87">
              <controlPr defaultSize="0" autoFill="0" autoLine="0" autoPict="0">
                <anchor moveWithCells="1">
                  <from>
                    <xdr:col>12</xdr:col>
                    <xdr:colOff>0</xdr:colOff>
                    <xdr:row>59</xdr:row>
                    <xdr:rowOff>19050</xdr:rowOff>
                  </from>
                  <to>
                    <xdr:col>18</xdr:col>
                    <xdr:colOff>19050</xdr:colOff>
                    <xdr:row>59</xdr:row>
                    <xdr:rowOff>190500</xdr:rowOff>
                  </to>
                </anchor>
              </controlPr>
            </control>
          </mc:Choice>
        </mc:AlternateContent>
        <mc:AlternateContent xmlns:mc="http://schemas.openxmlformats.org/markup-compatibility/2006">
          <mc:Choice Requires="x14">
            <control shapeId="13400" r:id="rId23" name="Check Box 88">
              <controlPr defaultSize="0" autoFill="0" autoLine="0" autoPict="0">
                <anchor moveWithCells="1">
                  <from>
                    <xdr:col>4</xdr:col>
                    <xdr:colOff>0</xdr:colOff>
                    <xdr:row>63</xdr:row>
                    <xdr:rowOff>28575</xdr:rowOff>
                  </from>
                  <to>
                    <xdr:col>11</xdr:col>
                    <xdr:colOff>47625</xdr:colOff>
                    <xdr:row>64</xdr:row>
                    <xdr:rowOff>9525</xdr:rowOff>
                  </to>
                </anchor>
              </controlPr>
            </control>
          </mc:Choice>
        </mc:AlternateContent>
        <mc:AlternateContent xmlns:mc="http://schemas.openxmlformats.org/markup-compatibility/2006">
          <mc:Choice Requires="x14">
            <control shapeId="13401" r:id="rId24" name="Check Box 89">
              <controlPr defaultSize="0" autoFill="0" autoLine="0" autoPict="0">
                <anchor moveWithCells="1">
                  <from>
                    <xdr:col>4</xdr:col>
                    <xdr:colOff>0</xdr:colOff>
                    <xdr:row>64</xdr:row>
                    <xdr:rowOff>0</xdr:rowOff>
                  </from>
                  <to>
                    <xdr:col>10</xdr:col>
                    <xdr:colOff>47625</xdr:colOff>
                    <xdr:row>65</xdr:row>
                    <xdr:rowOff>0</xdr:rowOff>
                  </to>
                </anchor>
              </controlPr>
            </control>
          </mc:Choice>
        </mc:AlternateContent>
        <mc:AlternateContent xmlns:mc="http://schemas.openxmlformats.org/markup-compatibility/2006">
          <mc:Choice Requires="x14">
            <control shapeId="13402" r:id="rId25" name="Check Box 90">
              <controlPr defaultSize="0" autoFill="0" autoLine="0" autoPict="0">
                <anchor moveWithCells="1">
                  <from>
                    <xdr:col>4</xdr:col>
                    <xdr:colOff>0</xdr:colOff>
                    <xdr:row>49</xdr:row>
                    <xdr:rowOff>19050</xdr:rowOff>
                  </from>
                  <to>
                    <xdr:col>11</xdr:col>
                    <xdr:colOff>228600</xdr:colOff>
                    <xdr:row>54</xdr:row>
                    <xdr:rowOff>0</xdr:rowOff>
                  </to>
                </anchor>
              </controlPr>
            </control>
          </mc:Choice>
        </mc:AlternateContent>
        <mc:AlternateContent xmlns:mc="http://schemas.openxmlformats.org/markup-compatibility/2006">
          <mc:Choice Requires="x14">
            <control shapeId="13403" r:id="rId26" name="Check Box 91">
              <controlPr defaultSize="0" autoFill="0" autoLine="0" autoPict="0">
                <anchor moveWithCells="1">
                  <from>
                    <xdr:col>12</xdr:col>
                    <xdr:colOff>0</xdr:colOff>
                    <xdr:row>51</xdr:row>
                    <xdr:rowOff>0</xdr:rowOff>
                  </from>
                  <to>
                    <xdr:col>26</xdr:col>
                    <xdr:colOff>180975</xdr:colOff>
                    <xdr:row>51</xdr:row>
                    <xdr:rowOff>200025</xdr:rowOff>
                  </to>
                </anchor>
              </controlPr>
            </control>
          </mc:Choice>
        </mc:AlternateContent>
        <mc:AlternateContent xmlns:mc="http://schemas.openxmlformats.org/markup-compatibility/2006">
          <mc:Choice Requires="x14">
            <control shapeId="13384" r:id="rId27" name="Check Box 72">
              <controlPr defaultSize="0" autoFill="0" autoLine="0" autoPict="0">
                <anchor moveWithCells="1">
                  <from>
                    <xdr:col>3</xdr:col>
                    <xdr:colOff>228600</xdr:colOff>
                    <xdr:row>43</xdr:row>
                    <xdr:rowOff>19050</xdr:rowOff>
                  </from>
                  <to>
                    <xdr:col>11</xdr:col>
                    <xdr:colOff>219075</xdr:colOff>
                    <xdr:row>49</xdr:row>
                    <xdr:rowOff>28575</xdr:rowOff>
                  </to>
                </anchor>
              </controlPr>
            </control>
          </mc:Choice>
        </mc:AlternateContent>
        <mc:AlternateContent xmlns:mc="http://schemas.openxmlformats.org/markup-compatibility/2006">
          <mc:Choice Requires="x14">
            <control shapeId="13385" r:id="rId28" name="Check Box 73">
              <controlPr defaultSize="0" autoFill="0" autoLine="0" autoPict="0">
                <anchor moveWithCells="1">
                  <from>
                    <xdr:col>12</xdr:col>
                    <xdr:colOff>0</xdr:colOff>
                    <xdr:row>43</xdr:row>
                    <xdr:rowOff>200025</xdr:rowOff>
                  </from>
                  <to>
                    <xdr:col>19</xdr:col>
                    <xdr:colOff>219075</xdr:colOff>
                    <xdr:row>44</xdr:row>
                    <xdr:rowOff>200025</xdr:rowOff>
                  </to>
                </anchor>
              </controlPr>
            </control>
          </mc:Choice>
        </mc:AlternateContent>
        <mc:AlternateContent xmlns:mc="http://schemas.openxmlformats.org/markup-compatibility/2006">
          <mc:Choice Requires="x14">
            <control shapeId="13395" r:id="rId29" name="Check Box 83">
              <controlPr defaultSize="0" autoFill="0" autoLine="0" autoPict="0">
                <anchor moveWithCells="1">
                  <from>
                    <xdr:col>13</xdr:col>
                    <xdr:colOff>0</xdr:colOff>
                    <xdr:row>45</xdr:row>
                    <xdr:rowOff>200025</xdr:rowOff>
                  </from>
                  <to>
                    <xdr:col>20</xdr:col>
                    <xdr:colOff>28575</xdr:colOff>
                    <xdr:row>46</xdr:row>
                    <xdr:rowOff>200025</xdr:rowOff>
                  </to>
                </anchor>
              </controlPr>
            </control>
          </mc:Choice>
        </mc:AlternateContent>
        <mc:AlternateContent xmlns:mc="http://schemas.openxmlformats.org/markup-compatibility/2006">
          <mc:Choice Requires="x14">
            <control shapeId="13396" r:id="rId30" name="Check Box 84">
              <controlPr defaultSize="0" autoFill="0" autoLine="0" autoPict="0">
                <anchor moveWithCells="1">
                  <from>
                    <xdr:col>12</xdr:col>
                    <xdr:colOff>0</xdr:colOff>
                    <xdr:row>44</xdr:row>
                    <xdr:rowOff>200025</xdr:rowOff>
                  </from>
                  <to>
                    <xdr:col>19</xdr:col>
                    <xdr:colOff>200025</xdr:colOff>
                    <xdr:row>45</xdr:row>
                    <xdr:rowOff>200025</xdr:rowOff>
                  </to>
                </anchor>
              </controlPr>
            </control>
          </mc:Choice>
        </mc:AlternateContent>
        <mc:AlternateContent xmlns:mc="http://schemas.openxmlformats.org/markup-compatibility/2006">
          <mc:Choice Requires="x14">
            <control shapeId="13397" r:id="rId31" name="Check Box 85">
              <controlPr defaultSize="0" autoFill="0" autoLine="0" autoPict="0">
                <anchor moveWithCells="1">
                  <from>
                    <xdr:col>13</xdr:col>
                    <xdr:colOff>0</xdr:colOff>
                    <xdr:row>47</xdr:row>
                    <xdr:rowOff>0</xdr:rowOff>
                  </from>
                  <to>
                    <xdr:col>20</xdr:col>
                    <xdr:colOff>95250</xdr:colOff>
                    <xdr:row>47</xdr:row>
                    <xdr:rowOff>190500</xdr:rowOff>
                  </to>
                </anchor>
              </controlPr>
            </control>
          </mc:Choice>
        </mc:AlternateContent>
        <mc:AlternateContent xmlns:mc="http://schemas.openxmlformats.org/markup-compatibility/2006">
          <mc:Choice Requires="x14">
            <control shapeId="13398" r:id="rId32" name="Check Box 86">
              <controlPr defaultSize="0" autoFill="0" autoLine="0" autoPict="0">
                <anchor moveWithCells="1">
                  <from>
                    <xdr:col>12</xdr:col>
                    <xdr:colOff>0</xdr:colOff>
                    <xdr:row>47</xdr:row>
                    <xdr:rowOff>200025</xdr:rowOff>
                  </from>
                  <to>
                    <xdr:col>17</xdr:col>
                    <xdr:colOff>152400</xdr:colOff>
                    <xdr:row>49</xdr:row>
                    <xdr:rowOff>0</xdr:rowOff>
                  </to>
                </anchor>
              </controlPr>
            </control>
          </mc:Choice>
        </mc:AlternateContent>
        <mc:AlternateContent xmlns:mc="http://schemas.openxmlformats.org/markup-compatibility/2006">
          <mc:Choice Requires="x14">
            <control shapeId="13383" r:id="rId33" name="Check Box 71">
              <controlPr defaultSize="0" autoFill="0" autoLine="0" autoPict="0">
                <anchor moveWithCells="1">
                  <from>
                    <xdr:col>4</xdr:col>
                    <xdr:colOff>0</xdr:colOff>
                    <xdr:row>23</xdr:row>
                    <xdr:rowOff>9525</xdr:rowOff>
                  </from>
                  <to>
                    <xdr:col>11</xdr:col>
                    <xdr:colOff>238125</xdr:colOff>
                    <xdr:row>43</xdr:row>
                    <xdr:rowOff>9525</xdr:rowOff>
                  </to>
                </anchor>
              </controlPr>
            </control>
          </mc:Choice>
        </mc:AlternateContent>
        <mc:AlternateContent xmlns:mc="http://schemas.openxmlformats.org/markup-compatibility/2006">
          <mc:Choice Requires="x14">
            <control shapeId="13406" r:id="rId34" name="Check Box 94">
              <controlPr defaultSize="0" autoFill="0" autoLine="0" autoPict="0">
                <anchor moveWithCells="1">
                  <from>
                    <xdr:col>11</xdr:col>
                    <xdr:colOff>238125</xdr:colOff>
                    <xdr:row>36</xdr:row>
                    <xdr:rowOff>171450</xdr:rowOff>
                  </from>
                  <to>
                    <xdr:col>20</xdr:col>
                    <xdr:colOff>161925</xdr:colOff>
                    <xdr:row>38</xdr:row>
                    <xdr:rowOff>9525</xdr:rowOff>
                  </to>
                </anchor>
              </controlPr>
            </control>
          </mc:Choice>
        </mc:AlternateContent>
        <mc:AlternateContent xmlns:mc="http://schemas.openxmlformats.org/markup-compatibility/2006">
          <mc:Choice Requires="x14">
            <control shapeId="13407" r:id="rId35" name="Check Box 95">
              <controlPr defaultSize="0" autoFill="0" autoLine="0" autoPict="0">
                <anchor moveWithCells="1">
                  <from>
                    <xdr:col>11</xdr:col>
                    <xdr:colOff>238125</xdr:colOff>
                    <xdr:row>40</xdr:row>
                    <xdr:rowOff>200025</xdr:rowOff>
                  </from>
                  <to>
                    <xdr:col>20</xdr:col>
                    <xdr:colOff>200025</xdr:colOff>
                    <xdr:row>42</xdr:row>
                    <xdr:rowOff>28575</xdr:rowOff>
                  </to>
                </anchor>
              </controlPr>
            </control>
          </mc:Choice>
        </mc:AlternateContent>
        <mc:AlternateContent xmlns:mc="http://schemas.openxmlformats.org/markup-compatibility/2006">
          <mc:Choice Requires="x14">
            <control shapeId="13408" r:id="rId36" name="Check Box 96">
              <controlPr locked="0" defaultSize="0" autoFill="0" autoLine="0" autoPict="0">
                <anchor moveWithCells="1">
                  <from>
                    <xdr:col>12</xdr:col>
                    <xdr:colOff>228600</xdr:colOff>
                    <xdr:row>37</xdr:row>
                    <xdr:rowOff>171450</xdr:rowOff>
                  </from>
                  <to>
                    <xdr:col>23</xdr:col>
                    <xdr:colOff>57150</xdr:colOff>
                    <xdr:row>38</xdr:row>
                    <xdr:rowOff>190500</xdr:rowOff>
                  </to>
                </anchor>
              </controlPr>
            </control>
          </mc:Choice>
        </mc:AlternateContent>
        <mc:AlternateContent xmlns:mc="http://schemas.openxmlformats.org/markup-compatibility/2006">
          <mc:Choice Requires="x14">
            <control shapeId="13409" r:id="rId37" name="Check Box 97">
              <controlPr locked="0" defaultSize="0" autoFill="0" autoLine="0" autoPict="0">
                <anchor moveWithCells="1">
                  <from>
                    <xdr:col>14</xdr:col>
                    <xdr:colOff>9525</xdr:colOff>
                    <xdr:row>38</xdr:row>
                    <xdr:rowOff>190500</xdr:rowOff>
                  </from>
                  <to>
                    <xdr:col>31</xdr:col>
                    <xdr:colOff>76200</xdr:colOff>
                    <xdr:row>39</xdr:row>
                    <xdr:rowOff>190500</xdr:rowOff>
                  </to>
                </anchor>
              </controlPr>
            </control>
          </mc:Choice>
        </mc:AlternateContent>
        <mc:AlternateContent xmlns:mc="http://schemas.openxmlformats.org/markup-compatibility/2006">
          <mc:Choice Requires="x14">
            <control shapeId="13410" r:id="rId38" name="Check Box 98">
              <controlPr locked="0" defaultSize="0" autoFill="0" autoLine="0" autoPict="0">
                <anchor moveWithCells="1">
                  <from>
                    <xdr:col>14</xdr:col>
                    <xdr:colOff>9525</xdr:colOff>
                    <xdr:row>40</xdr:row>
                    <xdr:rowOff>9525</xdr:rowOff>
                  </from>
                  <to>
                    <xdr:col>31</xdr:col>
                    <xdr:colOff>142875</xdr:colOff>
                    <xdr:row>41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2A793C6D-2865-4F8F-9AF5-5404C1319A84}">
            <xm:f>送付書!$AX$38=1</xm:f>
            <x14:dxf>
              <fill>
                <patternFill>
                  <bgColor rgb="FFFFFF00"/>
                </patternFill>
              </fill>
            </x14:dxf>
          </x14:cfRule>
          <xm:sqref>AF39:AG39</xm:sqref>
        </x14:conditionalFormatting>
        <x14:conditionalFormatting xmlns:xm="http://schemas.microsoft.com/office/excel/2006/main">
          <x14:cfRule type="expression" priority="2" id="{07A444D7-5C7B-4852-BCB8-9F73A7C715F8}">
            <xm:f>送付書!$AX$39=1</xm:f>
            <x14:dxf>
              <fill>
                <patternFill>
                  <bgColor rgb="FFFFFF00"/>
                </patternFill>
              </fill>
            </x14:dxf>
          </x14:cfRule>
          <xm:sqref>AF40:AG40</xm:sqref>
        </x14:conditionalFormatting>
        <x14:conditionalFormatting xmlns:xm="http://schemas.microsoft.com/office/excel/2006/main">
          <x14:cfRule type="expression" priority="1" id="{1BE5E437-3401-4698-B11D-91B106848A23}">
            <xm:f>送付書!$AX$40=1</xm:f>
            <x14:dxf>
              <fill>
                <patternFill>
                  <bgColor rgb="FFFFFF00"/>
                </patternFill>
              </fill>
            </x14:dxf>
          </x14:cfRule>
          <xm:sqref>AF41:AG41</xm:sqref>
        </x14:conditionalFormatting>
        <x14:conditionalFormatting xmlns:xm="http://schemas.microsoft.com/office/excel/2006/main">
          <x14:cfRule type="expression" priority="6" id="{4FECA267-523C-42F7-BDE1-B5AEC17ACD9F}">
            <xm:f>SUM(送付書!$AP$42,送付書!$AO$30)=1</xm:f>
            <x14:dxf>
              <fill>
                <patternFill>
                  <bgColor rgb="FFFFFF00"/>
                </patternFill>
              </fill>
            </x14:dxf>
          </x14:cfRule>
          <xm:sqref>M38:V38 M42:V42</xm:sqref>
        </x14:conditionalFormatting>
        <x14:conditionalFormatting xmlns:xm="http://schemas.microsoft.com/office/excel/2006/main">
          <x14:cfRule type="expression" priority="4" id="{C879433A-2062-41E6-AC91-B6C5C4E31922}">
            <xm:f>送付書!$AQ$36=1</xm:f>
            <x14:dxf>
              <fill>
                <patternFill>
                  <bgColor rgb="FFFFFF00"/>
                </patternFill>
              </fill>
            </x14:dxf>
          </x14:cfRule>
          <xm:sqref>N39:X39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依頼書</vt:lpstr>
      <vt:lpstr>承諾書</vt:lpstr>
      <vt:lpstr>【学外】見積書</vt:lpstr>
      <vt:lpstr>送付書</vt:lpstr>
      <vt:lpstr>【学外】納品書</vt:lpstr>
      <vt:lpstr>【学外】請求書</vt:lpstr>
      <vt:lpstr>受領書</vt:lpstr>
      <vt:lpstr>【学外】見積書!Print_Area</vt:lpstr>
      <vt:lpstr>【学外】請求書!Print_Area</vt:lpstr>
      <vt:lpstr>【学外】納品書!Print_Area</vt:lpstr>
      <vt:lpstr>承諾書!Print_Area</vt:lpstr>
      <vt:lpstr>送付書!Print_Area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015522</dc:creator>
  <cp:lastModifiedBy>koizumi</cp:lastModifiedBy>
  <cp:lastPrinted>2025-10-30T03:23:12Z</cp:lastPrinted>
  <dcterms:created xsi:type="dcterms:W3CDTF">2019-01-21T00:13:17Z</dcterms:created>
  <dcterms:modified xsi:type="dcterms:W3CDTF">2025-10-30T23:32:36Z</dcterms:modified>
</cp:coreProperties>
</file>